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4210dea1d9778d9/htdocs/budget63/master/"/>
    </mc:Choice>
  </mc:AlternateContent>
  <xr:revisionPtr revIDLastSave="6" documentId="8_{3728D801-FB3A-4872-90C7-0456B47D2A1C}" xr6:coauthVersionLast="45" xr6:coauthVersionMax="45" xr10:uidLastSave="{D6716C88-2784-4C77-B1DF-05925231F42D}"/>
  <bookViews>
    <workbookView xWindow="-120" yWindow="-120" windowWidth="29040" windowHeight="15840" xr2:uid="{00000000-000D-0000-FFFF-FFFF00000000}"/>
  </bookViews>
  <sheets>
    <sheet name="งบหน้า" sheetId="9" r:id="rId1"/>
    <sheet name="ปร.4(ก)." sheetId="3" r:id="rId2"/>
    <sheet name="ปร.6" sheetId="1" r:id="rId3"/>
    <sheet name="แบบรูป" sheetId="8" r:id="rId4"/>
  </sheets>
  <definedNames>
    <definedName name="_xlnm.Print_Area" localSheetId="2">ปร.6!$A$1:$K$34</definedName>
    <definedName name="_xlnm.Print_Titles" localSheetId="1">'ปร.4(ก).'!$1:$7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3" l="1"/>
  <c r="K13" i="3"/>
  <c r="L13" i="3"/>
  <c r="I14" i="3"/>
  <c r="L14" i="3" s="1"/>
  <c r="K14" i="3"/>
  <c r="I15" i="3"/>
  <c r="L15" i="3" s="1"/>
  <c r="K15" i="3"/>
  <c r="I16" i="3"/>
  <c r="K16" i="3"/>
  <c r="L16" i="3"/>
  <c r="I17" i="3"/>
  <c r="L17" i="3" s="1"/>
  <c r="K17" i="3"/>
  <c r="G56" i="3" l="1"/>
  <c r="D35" i="8" s="1"/>
  <c r="G53" i="3"/>
  <c r="G52" i="3"/>
  <c r="E2" i="3"/>
  <c r="B3" i="3"/>
  <c r="I25" i="3"/>
  <c r="K25" i="3"/>
  <c r="L25" i="3"/>
  <c r="D32" i="8" l="1"/>
  <c r="E25" i="1"/>
  <c r="E28" i="1"/>
  <c r="E26" i="1"/>
  <c r="E24" i="1"/>
  <c r="C4" i="8" l="1"/>
  <c r="C3" i="8"/>
  <c r="A3" i="8"/>
  <c r="I31" i="3" l="1"/>
  <c r="K31" i="3"/>
  <c r="L31" i="3" s="1"/>
  <c r="I32" i="3"/>
  <c r="K32" i="3"/>
  <c r="L32" i="3" s="1"/>
  <c r="I33" i="3"/>
  <c r="K33" i="3"/>
  <c r="I35" i="3"/>
  <c r="K35" i="3"/>
  <c r="I36" i="3"/>
  <c r="K36" i="3"/>
  <c r="L36" i="3" s="1"/>
  <c r="I37" i="3"/>
  <c r="K37" i="3"/>
  <c r="I38" i="3"/>
  <c r="K38" i="3"/>
  <c r="L38" i="3" s="1"/>
  <c r="I39" i="3"/>
  <c r="K39" i="3"/>
  <c r="I40" i="3"/>
  <c r="K40" i="3"/>
  <c r="L40" i="3" s="1"/>
  <c r="I41" i="3"/>
  <c r="K41" i="3"/>
  <c r="I42" i="3"/>
  <c r="K42" i="3"/>
  <c r="I43" i="3"/>
  <c r="K43" i="3"/>
  <c r="I44" i="3"/>
  <c r="K44" i="3"/>
  <c r="I45" i="3"/>
  <c r="K45" i="3"/>
  <c r="I46" i="3"/>
  <c r="K46" i="3"/>
  <c r="I26" i="3"/>
  <c r="K26" i="3"/>
  <c r="I27" i="3"/>
  <c r="K27" i="3"/>
  <c r="I28" i="3"/>
  <c r="K28" i="3"/>
  <c r="I18" i="3"/>
  <c r="K18" i="3"/>
  <c r="I19" i="3"/>
  <c r="K19" i="3"/>
  <c r="I20" i="3"/>
  <c r="K20" i="3"/>
  <c r="I21" i="3"/>
  <c r="K21" i="3"/>
  <c r="I22" i="3"/>
  <c r="K22" i="3"/>
  <c r="I23" i="3"/>
  <c r="K23" i="3"/>
  <c r="I29" i="3"/>
  <c r="K29" i="3"/>
  <c r="I30" i="3"/>
  <c r="K30" i="3"/>
  <c r="L43" i="3" l="1"/>
  <c r="L39" i="3"/>
  <c r="L37" i="3"/>
  <c r="L35" i="3"/>
  <c r="L27" i="3"/>
  <c r="L41" i="3"/>
  <c r="L45" i="3"/>
  <c r="L46" i="3"/>
  <c r="L44" i="3"/>
  <c r="L28" i="3"/>
  <c r="L33" i="3"/>
  <c r="L42" i="3"/>
  <c r="L26" i="3"/>
  <c r="L21" i="3"/>
  <c r="L19" i="3"/>
  <c r="L18" i="3"/>
  <c r="L29" i="3"/>
  <c r="L30" i="3"/>
  <c r="L23" i="3"/>
  <c r="L22" i="3"/>
  <c r="L20" i="3"/>
  <c r="I9" i="3"/>
  <c r="I10" i="3"/>
  <c r="I11" i="3"/>
  <c r="I12" i="3"/>
  <c r="K9" i="3" l="1"/>
  <c r="K10" i="3"/>
  <c r="K11" i="3"/>
  <c r="K12" i="3"/>
  <c r="L11" i="3" l="1"/>
  <c r="L9" i="3"/>
  <c r="L12" i="3"/>
  <c r="L10" i="3"/>
  <c r="A3" i="1" l="1"/>
  <c r="E3" i="1"/>
  <c r="B4" i="1"/>
  <c r="C5" i="1" s="1"/>
  <c r="I4" i="1"/>
  <c r="E7" i="1"/>
  <c r="A12" i="1"/>
  <c r="I47" i="3"/>
  <c r="E20" i="9" s="1"/>
  <c r="K47" i="3"/>
  <c r="E21" i="9" s="1"/>
  <c r="E22" i="9" l="1"/>
  <c r="L47" i="3"/>
  <c r="H12" i="1" s="1"/>
  <c r="H21" i="1" l="1"/>
  <c r="B22" i="1" s="1"/>
</calcChain>
</file>

<file path=xl/sharedStrings.xml><?xml version="1.0" encoding="utf-8"?>
<sst xmlns="http://schemas.openxmlformats.org/spreadsheetml/2006/main" count="141" uniqueCount="85">
  <si>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</si>
  <si>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</si>
  <si>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</si>
  <si>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</si>
  <si>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</si>
  <si>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สรุป</t>
  </si>
  <si>
    <t>ประมาณราคาโดย</t>
  </si>
  <si>
    <t>จังหวัด</t>
  </si>
  <si>
    <t>**</t>
  </si>
  <si>
    <t>จำนวน</t>
  </si>
  <si>
    <t>แผ่น</t>
  </si>
  <si>
    <t>หน่วย</t>
  </si>
  <si>
    <t>ค่าแรงงาน</t>
  </si>
  <si>
    <t>จำนวนเงิน</t>
  </si>
  <si>
    <t>รวมค่าวัสดุ  และค่าแรงงาน</t>
  </si>
  <si>
    <t>ค่าวัสดุ</t>
  </si>
  <si>
    <t>ค่าก่อสร้าง</t>
  </si>
  <si>
    <t>หน่วย : บาท</t>
  </si>
  <si>
    <t>รายการปริมาณงานและราคา</t>
  </si>
  <si>
    <t>ราคาต่อหน่วย</t>
  </si>
  <si>
    <t>บาท</t>
  </si>
  <si>
    <t>สถานที่</t>
  </si>
  <si>
    <t>สรุปราคาค่าปรับปรุง-ซ่อมแซม</t>
  </si>
  <si>
    <t>ค่าปรับปรุง/ซ่อมแซม</t>
  </si>
  <si>
    <t xml:space="preserve">รวมค่าปรับปรุง/ซ่อมแซมเป็นเงินทั้งสิ้น   </t>
  </si>
  <si>
    <t>ผู้ประมาณราคา</t>
  </si>
  <si>
    <t>รับรองความถูกต้อง</t>
  </si>
  <si>
    <t>ตรวจสอบความถูกต้อง</t>
  </si>
  <si>
    <t>...........................................................................................</t>
  </si>
  <si>
    <t>รวมค่าวัสดุและค่าแรงงานงานปรับปรุง ซ่อมแซมทั้งหมด</t>
  </si>
  <si>
    <t>กรุงเทพมหานคร</t>
  </si>
  <si>
    <t>ผู้อำนวยการโรงเรียน</t>
  </si>
  <si>
    <t>แบบบรูปรายการ</t>
  </si>
  <si>
    <t>รายการรื้อถอน</t>
  </si>
  <si>
    <t>รายการซ่อมแซมใหม่</t>
  </si>
  <si>
    <t>1...................</t>
  </si>
  <si>
    <t>2...................</t>
  </si>
  <si>
    <t>...................................................</t>
  </si>
  <si>
    <t>.......................................................</t>
  </si>
  <si>
    <t>นักวิเคราะห์นโยบายและแผน</t>
  </si>
  <si>
    <t>ผู้อำนวยการกลุ่มนโยบายและแผน</t>
  </si>
  <si>
    <t>(นางสาวเจ้าหน้าที่ วิเคราะห์งบประมาณ)</t>
  </si>
  <si>
    <t>(นายผู้อำนวยการ กลุ่มนโยบายและแผน)</t>
  </si>
  <si>
    <t>นายประมาณการ ซ่อมแซม</t>
  </si>
  <si>
    <t>ตำแหน่งผู้ประมาณการ</t>
  </si>
  <si>
    <t>(นายผู้บริหาร สถานศึกษา)</t>
  </si>
  <si>
    <t>ด้วยโรงเรียนมีความประสงค์ดำเนินการซ่อมแซมอาคารเรียน อาคารประกอบ และสิ่งก่อสร้างอื่น</t>
  </si>
  <si>
    <t>ซ่อมแซมสิ่งก่อสร้าง</t>
  </si>
  <si>
    <t>ซ่อมแซมระบบไฟฟ้า</t>
  </si>
  <si>
    <t>ซ่อมแซมระบบประปา</t>
  </si>
  <si>
    <t>อาคารเรียน อาคารประกอบ</t>
  </si>
  <si>
    <t>โรงเรียนในเมืองอันศิวิไลซ์</t>
  </si>
  <si>
    <t>งานซ่อมแซม</t>
  </si>
  <si>
    <t>1. รายการที่เสนอของบประมาณ</t>
  </si>
  <si>
    <t>อาคารเรียน</t>
  </si>
  <si>
    <t>ห้องน้ำห้องส้วม</t>
  </si>
  <si>
    <t>โรงอาหาร</t>
  </si>
  <si>
    <t>บ้านพักครู</t>
  </si>
  <si>
    <t>อื่น ๆ</t>
  </si>
  <si>
    <t>o</t>
  </si>
  <si>
    <t>ระบบไฟฟ้า</t>
  </si>
  <si>
    <t>ระบบประปา</t>
  </si>
  <si>
    <t>2. การดำเนินงาน</t>
  </si>
  <si>
    <t>3. งบประมาณ</t>
  </si>
  <si>
    <t>รวมงบประมาณ</t>
  </si>
  <si>
    <t>(ชื่อผู้ประมาณการของโรงเรียน)</t>
  </si>
  <si>
    <t>4. ผู้เสนอคำขอตั้งงบประมาณ</t>
  </si>
  <si>
    <t>สำนักงานคณะกรรมการการศึกษาขั้นพื้นฐาน</t>
  </si>
  <si>
    <t>ค่าแรงงาน (จ้างเหมา)</t>
  </si>
  <si>
    <t>ต.ร.ม.</t>
  </si>
  <si>
    <t>ทาสี</t>
  </si>
  <si>
    <t>หลอด</t>
  </si>
  <si>
    <t>เมตร</t>
  </si>
  <si>
    <t>ค่าวัสดุ (ซื้อวัสดุ)</t>
  </si>
  <si>
    <t>ผู้บริหารสถานศึกษา</t>
  </si>
  <si>
    <t>แบบ ปร.4 ปร.6 แบบรูปรายการ ทั้งหมด</t>
  </si>
  <si>
    <t>þ</t>
  </si>
  <si>
    <t>โรงเรียนดำเนินการโดยการจัดจ้างผู้รับจ้าง</t>
  </si>
  <si>
    <t>(ระบบเลือกให้แล้ว)</t>
  </si>
  <si>
    <t>ระบบไฟฟ้า ระบบประปา โดยมีรายละเอียดดังต่อไปนี้</t>
  </si>
  <si>
    <r>
      <t xml:space="preserve">(ทำเครื่องหมาย </t>
    </r>
    <r>
      <rPr>
        <sz val="14"/>
        <rFont val="Wingdings"/>
        <charset val="2"/>
      </rPr>
      <t>ü</t>
    </r>
    <r>
      <rPr>
        <sz val="14"/>
        <rFont val="TH SarabunPSK"/>
        <family val="2"/>
        <charset val="222"/>
      </rPr>
      <t xml:space="preserve"> ในช่อง </t>
    </r>
    <r>
      <rPr>
        <sz val="14"/>
        <rFont val="Wingdings"/>
        <charset val="2"/>
      </rPr>
      <t>¨</t>
    </r>
    <r>
      <rPr>
        <sz val="14"/>
        <rFont val="TH SarabunPSK"/>
        <family val="2"/>
        <charset val="222"/>
      </rPr>
      <t xml:space="preserve">  ที่ต้องการ เลือกได้หลายรายการ)</t>
    </r>
  </si>
  <si>
    <t>เปลี่ยนหลอดไฟ</t>
  </si>
  <si>
    <t>เปลี่ยนท่อ PVC</t>
  </si>
  <si>
    <t>การเสนอขอรับการจัดสรรงบประมาณ ปีงบประมาณ พ.ศ. 2563 งบกระตุ้นเศรษฐกิจ</t>
  </si>
  <si>
    <t>โรงเรียนดำเนินการโดยการซื้อวัสดุและจ้างเหมาค่าแรง (ไม่มี Factor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</si>
</sst>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[$-101041E]d\ mmmm\ yyyy;@"/>
    <numFmt numFmtId="190" formatCode="_(* #,##0_);_(* \(#,##0\);_(* &quot;-&quot;??_);_(@_)"/>
    <numFmt numFmtId="191" formatCode="0.0"/>
  </numFmts>
  <fonts count="42" x14ac:knownFonts="1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sz val="8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7"/>
      <name val="TH SarabunPSK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5.5"/>
      <name val="TH SarabunPSK"/>
      <family val="2"/>
    </font>
    <font>
      <sz val="14"/>
      <color rgb="FF0000CC"/>
      <name val="TH SarabunPSK"/>
      <family val="2"/>
    </font>
    <font>
      <sz val="16"/>
      <color rgb="FF0000CC"/>
      <name val="TH SarabunPSK"/>
      <family val="2"/>
    </font>
    <font>
      <b/>
      <u/>
      <sz val="14"/>
      <name val="TH SarabunPSK"/>
      <family val="2"/>
    </font>
    <font>
      <sz val="14"/>
      <name val="Wingdings"/>
      <charset val="2"/>
    </font>
    <font>
      <b/>
      <sz val="14"/>
      <name val="TH SarabunPSK"/>
      <family val="2"/>
      <charset val="222"/>
    </font>
    <font>
      <sz val="14"/>
      <name val="TH SarabunPSK"/>
      <family val="2"/>
      <charset val="222"/>
    </font>
    <font>
      <sz val="14"/>
      <color rgb="FF0000CC"/>
      <name val="TH SarabunPSK"/>
      <family val="2"/>
      <charset val="222"/>
    </font>
    <font>
      <sz val="14"/>
      <color rgb="FF0000CC"/>
      <name val="Wingdings"/>
      <charset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4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3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5" fillId="0" borderId="0"/>
    <xf numFmtId="0" fontId="25" fillId="23" borderId="7" applyNumberFormat="0" applyFont="0" applyAlignment="0" applyProtection="0"/>
    <xf numFmtId="0" fontId="26" fillId="20" borderId="8" applyNumberFormat="0" applyAlignment="0" applyProtection="0"/>
    <xf numFmtId="9" fontId="3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9" fillId="0" borderId="0"/>
  </cellStyleXfs>
  <cellXfs count="203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188" fontId="8" fillId="0" borderId="0" xfId="46" applyNumberFormat="1" applyFont="1"/>
    <xf numFmtId="0" fontId="8" fillId="0" borderId="0" xfId="0" applyFont="1" applyBorder="1"/>
    <xf numFmtId="188" fontId="8" fillId="0" borderId="0" xfId="46" applyNumberFormat="1" applyFont="1" applyBorder="1"/>
    <xf numFmtId="0" fontId="8" fillId="0" borderId="0" xfId="0" applyFont="1" applyBorder="1" applyAlignment="1">
      <alignment horizontal="center"/>
    </xf>
    <xf numFmtId="0" fontId="7" fillId="0" borderId="0" xfId="48" applyFont="1" applyBorder="1"/>
    <xf numFmtId="190" fontId="7" fillId="0" borderId="0" xfId="46" applyNumberFormat="1" applyFont="1" applyBorder="1" applyProtection="1">
      <protection locked="0"/>
    </xf>
    <xf numFmtId="49" fontId="7" fillId="0" borderId="0" xfId="48" applyNumberFormat="1" applyFont="1" applyBorder="1" applyAlignment="1">
      <alignment horizontal="left"/>
    </xf>
    <xf numFmtId="43" fontId="8" fillId="0" borderId="0" xfId="46" applyFont="1" applyBorder="1"/>
    <xf numFmtId="43" fontId="8" fillId="0" borderId="0" xfId="46" applyFont="1" applyBorder="1" applyAlignment="1">
      <alignment horizontal="center"/>
    </xf>
    <xf numFmtId="43" fontId="8" fillId="0" borderId="0" xfId="46" applyFont="1"/>
    <xf numFmtId="43" fontId="8" fillId="0" borderId="0" xfId="46" applyFont="1" applyAlignment="1">
      <alignment horizontal="center"/>
    </xf>
    <xf numFmtId="43" fontId="7" fillId="0" borderId="21" xfId="46" applyFont="1" applyBorder="1" applyAlignment="1">
      <alignment horizontal="center"/>
    </xf>
    <xf numFmtId="0" fontId="8" fillId="0" borderId="0" xfId="48" applyFont="1" applyBorder="1"/>
    <xf numFmtId="0" fontId="8" fillId="0" borderId="0" xfId="0" applyFont="1" applyBorder="1" applyAlignment="1"/>
    <xf numFmtId="0" fontId="7" fillId="0" borderId="16" xfId="0" applyNumberFormat="1" applyFont="1" applyBorder="1" applyAlignment="1"/>
    <xf numFmtId="0" fontId="7" fillId="0" borderId="0" xfId="48" applyFont="1" applyBorder="1" applyAlignment="1"/>
    <xf numFmtId="190" fontId="7" fillId="0" borderId="0" xfId="46" applyNumberFormat="1" applyFont="1" applyBorder="1" applyAlignment="1" applyProtection="1">
      <protection locked="0"/>
    </xf>
    <xf numFmtId="0" fontId="8" fillId="0" borderId="0" xfId="0" applyFont="1" applyAlignment="1"/>
    <xf numFmtId="0" fontId="10" fillId="0" borderId="0" xfId="0" applyFont="1" applyBorder="1" applyAlignment="1"/>
    <xf numFmtId="0" fontId="2" fillId="0" borderId="0" xfId="0" applyFont="1" applyBorder="1" applyAlignment="1"/>
    <xf numFmtId="43" fontId="8" fillId="0" borderId="27" xfId="46" applyFont="1" applyFill="1" applyBorder="1" applyAlignment="1" applyProtection="1">
      <alignment horizontal="center"/>
      <protection locked="0"/>
    </xf>
    <xf numFmtId="43" fontId="8" fillId="0" borderId="27" xfId="46" applyFont="1" applyFill="1" applyBorder="1" applyProtection="1">
      <protection locked="0"/>
    </xf>
    <xf numFmtId="0" fontId="7" fillId="0" borderId="0" xfId="0" applyFont="1" applyBorder="1" applyAlignment="1"/>
    <xf numFmtId="0" fontId="36" fillId="0" borderId="0" xfId="0" applyFont="1" applyAlignment="1">
      <alignment vertical="center"/>
    </xf>
    <xf numFmtId="188" fontId="8" fillId="0" borderId="0" xfId="46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24" borderId="13" xfId="0" applyFont="1" applyFill="1" applyBorder="1" applyAlignment="1" applyProtection="1">
      <alignment horizontal="center"/>
      <protection locked="0"/>
    </xf>
    <xf numFmtId="0" fontId="36" fillId="24" borderId="13" xfId="48" applyFont="1" applyFill="1" applyBorder="1" applyAlignment="1" applyProtection="1">
      <protection locked="0"/>
    </xf>
    <xf numFmtId="0" fontId="8" fillId="24" borderId="16" xfId="0" applyFont="1" applyFill="1" applyBorder="1" applyAlignment="1" applyProtection="1">
      <alignment horizontal="right"/>
      <protection locked="0"/>
    </xf>
    <xf numFmtId="0" fontId="8" fillId="24" borderId="16" xfId="0" applyFont="1" applyFill="1" applyBorder="1" applyAlignment="1" applyProtection="1">
      <protection locked="0"/>
    </xf>
    <xf numFmtId="0" fontId="8" fillId="24" borderId="15" xfId="0" applyFont="1" applyFill="1" applyBorder="1" applyAlignment="1" applyProtection="1">
      <protection locked="0"/>
    </xf>
    <xf numFmtId="43" fontId="8" fillId="24" borderId="14" xfId="46" applyFont="1" applyFill="1" applyBorder="1" applyAlignment="1" applyProtection="1">
      <alignment horizontal="left"/>
      <protection locked="0"/>
    </xf>
    <xf numFmtId="0" fontId="8" fillId="24" borderId="14" xfId="0" applyFont="1" applyFill="1" applyBorder="1" applyAlignment="1" applyProtection="1">
      <alignment horizontal="center"/>
      <protection locked="0"/>
    </xf>
    <xf numFmtId="43" fontId="8" fillId="24" borderId="14" xfId="46" applyFont="1" applyFill="1" applyBorder="1" applyProtection="1">
      <protection locked="0"/>
    </xf>
    <xf numFmtId="43" fontId="8" fillId="24" borderId="27" xfId="46" applyFont="1" applyFill="1" applyBorder="1" applyAlignment="1" applyProtection="1">
      <alignment horizontal="center"/>
      <protection locked="0"/>
    </xf>
    <xf numFmtId="43" fontId="8" fillId="24" borderId="15" xfId="46" applyFont="1" applyFill="1" applyBorder="1" applyAlignment="1" applyProtection="1">
      <alignment horizontal="center"/>
      <protection locked="0"/>
    </xf>
    <xf numFmtId="43" fontId="8" fillId="24" borderId="27" xfId="46" applyFont="1" applyFill="1" applyBorder="1" applyProtection="1">
      <protection locked="0"/>
    </xf>
    <xf numFmtId="187" fontId="8" fillId="24" borderId="15" xfId="46" applyNumberFormat="1" applyFont="1" applyFill="1" applyBorder="1" applyProtection="1">
      <protection locked="0"/>
    </xf>
    <xf numFmtId="0" fontId="7" fillId="24" borderId="28" xfId="0" applyFont="1" applyFill="1" applyBorder="1" applyAlignment="1" applyProtection="1">
      <alignment horizontal="center"/>
      <protection locked="0"/>
    </xf>
    <xf numFmtId="191" fontId="8" fillId="24" borderId="28" xfId="0" applyNumberFormat="1" applyFont="1" applyFill="1" applyBorder="1" applyAlignment="1" applyProtection="1">
      <protection locked="0"/>
    </xf>
    <xf numFmtId="0" fontId="8" fillId="24" borderId="29" xfId="0" applyFont="1" applyFill="1" applyBorder="1" applyAlignment="1" applyProtection="1">
      <alignment horizontal="right"/>
      <protection locked="0"/>
    </xf>
    <xf numFmtId="43" fontId="7" fillId="24" borderId="22" xfId="46" applyFont="1" applyFill="1" applyBorder="1" applyProtection="1">
      <protection locked="0"/>
    </xf>
    <xf numFmtId="187" fontId="8" fillId="24" borderId="30" xfId="46" applyNumberFormat="1" applyFont="1" applyFill="1" applyBorder="1" applyProtection="1">
      <protection locked="0"/>
    </xf>
    <xf numFmtId="43" fontId="7" fillId="0" borderId="16" xfId="46" applyFont="1" applyBorder="1" applyAlignment="1">
      <alignment horizontal="left"/>
    </xf>
    <xf numFmtId="188" fontId="2" fillId="0" borderId="0" xfId="46" applyNumberFormat="1" applyFont="1" applyBorder="1" applyAlignment="1">
      <alignment horizontal="left"/>
    </xf>
    <xf numFmtId="0" fontId="40" fillId="0" borderId="0" xfId="0" applyFont="1" applyProtection="1">
      <protection locked="0"/>
    </xf>
    <xf numFmtId="0" fontId="34" fillId="0" borderId="13" xfId="0" applyFont="1" applyFill="1" applyBorder="1" applyAlignment="1" applyProtection="1">
      <alignment horizontal="center"/>
      <protection locked="0"/>
    </xf>
    <xf numFmtId="0" fontId="34" fillId="0" borderId="13" xfId="48" applyFont="1" applyFill="1" applyBorder="1" applyAlignment="1" applyProtection="1">
      <protection locked="0"/>
    </xf>
    <xf numFmtId="0" fontId="34" fillId="0" borderId="16" xfId="0" applyFont="1" applyFill="1" applyBorder="1" applyAlignment="1" applyProtection="1">
      <alignment horizontal="right"/>
      <protection locked="0"/>
    </xf>
    <xf numFmtId="0" fontId="34" fillId="0" borderId="16" xfId="0" applyFont="1" applyFill="1" applyBorder="1" applyAlignment="1" applyProtection="1">
      <protection locked="0"/>
    </xf>
    <xf numFmtId="0" fontId="34" fillId="0" borderId="15" xfId="0" applyFont="1" applyFill="1" applyBorder="1" applyAlignment="1" applyProtection="1">
      <protection locked="0"/>
    </xf>
    <xf numFmtId="43" fontId="34" fillId="0" borderId="14" xfId="46" applyFont="1" applyFill="1" applyBorder="1" applyAlignment="1" applyProtection="1">
      <alignment horizontal="left"/>
      <protection locked="0"/>
    </xf>
    <xf numFmtId="0" fontId="34" fillId="0" borderId="14" xfId="0" applyFont="1" applyFill="1" applyBorder="1" applyAlignment="1" applyProtection="1">
      <alignment horizontal="center"/>
      <protection locked="0"/>
    </xf>
    <xf numFmtId="43" fontId="34" fillId="0" borderId="14" xfId="46" applyFont="1" applyFill="1" applyBorder="1" applyProtection="1">
      <protection locked="0"/>
    </xf>
    <xf numFmtId="43" fontId="34" fillId="0" borderId="15" xfId="46" applyFont="1" applyFill="1" applyBorder="1" applyAlignment="1" applyProtection="1">
      <alignment horizontal="center"/>
      <protection locked="0"/>
    </xf>
    <xf numFmtId="187" fontId="34" fillId="0" borderId="15" xfId="46" applyNumberFormat="1" applyFont="1" applyFill="1" applyBorder="1" applyProtection="1">
      <protection locked="0"/>
    </xf>
    <xf numFmtId="0" fontId="34" fillId="0" borderId="0" xfId="0" applyFont="1"/>
    <xf numFmtId="188" fontId="34" fillId="0" borderId="0" xfId="46" applyNumberFormat="1" applyFont="1" applyFill="1"/>
    <xf numFmtId="0" fontId="41" fillId="0" borderId="0" xfId="0" applyFont="1" applyProtection="1">
      <protection locked="0"/>
    </xf>
    <xf numFmtId="0" fontId="34" fillId="0" borderId="0" xfId="0" applyFont="1" applyBorder="1"/>
    <xf numFmtId="0" fontId="39" fillId="0" borderId="0" xfId="0" applyFont="1" applyProtection="1"/>
    <xf numFmtId="0" fontId="38" fillId="0" borderId="0" xfId="0" applyFont="1" applyProtection="1"/>
    <xf numFmtId="0" fontId="7" fillId="0" borderId="0" xfId="0" applyFont="1" applyProtection="1"/>
    <xf numFmtId="0" fontId="37" fillId="0" borderId="0" xfId="0" applyFont="1" applyProtection="1"/>
    <xf numFmtId="0" fontId="39" fillId="0" borderId="0" xfId="0" applyFont="1" applyBorder="1" applyAlignment="1" applyProtection="1"/>
    <xf numFmtId="0" fontId="2" fillId="0" borderId="0" xfId="0" applyFont="1" applyProtection="1"/>
    <xf numFmtId="188" fontId="2" fillId="0" borderId="0" xfId="46" applyNumberFormat="1" applyFont="1" applyProtection="1"/>
    <xf numFmtId="0" fontId="4" fillId="0" borderId="16" xfId="0" applyFont="1" applyBorder="1" applyAlignment="1" applyProtection="1"/>
    <xf numFmtId="0" fontId="2" fillId="0" borderId="18" xfId="0" applyFont="1" applyBorder="1" applyAlignment="1" applyProtection="1">
      <alignment horizontal="left"/>
    </xf>
    <xf numFmtId="189" fontId="2" fillId="0" borderId="18" xfId="0" applyNumberFormat="1" applyFont="1" applyBorder="1" applyAlignment="1" applyProtection="1">
      <alignment horizontal="left"/>
    </xf>
    <xf numFmtId="0" fontId="2" fillId="0" borderId="17" xfId="0" applyFont="1" applyBorder="1" applyProtection="1"/>
    <xf numFmtId="0" fontId="11" fillId="0" borderId="14" xfId="0" applyFont="1" applyBorder="1" applyAlignment="1" applyProtection="1">
      <alignment horizontal="center"/>
    </xf>
    <xf numFmtId="0" fontId="2" fillId="0" borderId="14" xfId="0" applyFont="1" applyBorder="1" applyProtection="1"/>
    <xf numFmtId="0" fontId="2" fillId="0" borderId="14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9" xfId="0" applyFont="1" applyBorder="1" applyProtection="1"/>
    <xf numFmtId="0" fontId="6" fillId="0" borderId="25" xfId="0" applyFont="1" applyBorder="1" applyProtection="1"/>
    <xf numFmtId="0" fontId="2" fillId="0" borderId="23" xfId="0" applyFont="1" applyBorder="1" applyAlignment="1" applyProtection="1"/>
    <xf numFmtId="0" fontId="10" fillId="0" borderId="24" xfId="0" applyFont="1" applyBorder="1" applyAlignment="1" applyProtection="1">
      <alignment horizontal="center"/>
    </xf>
    <xf numFmtId="188" fontId="2" fillId="0" borderId="0" xfId="46" applyNumberFormat="1" applyFont="1" applyBorder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88" fontId="2" fillId="0" borderId="0" xfId="46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/>
    </xf>
    <xf numFmtId="188" fontId="8" fillId="0" borderId="0" xfId="46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</xf>
    <xf numFmtId="0" fontId="38" fillId="0" borderId="0" xfId="0" applyFont="1" applyAlignment="1" applyProtection="1">
      <alignment horizontal="center"/>
    </xf>
    <xf numFmtId="188" fontId="39" fillId="0" borderId="0" xfId="0" applyNumberFormat="1" applyFont="1" applyAlignment="1" applyProtection="1">
      <alignment horizontal="center"/>
    </xf>
    <xf numFmtId="188" fontId="7" fillId="0" borderId="0" xfId="0" applyNumberFormat="1" applyFont="1" applyAlignment="1" applyProtection="1">
      <alignment horizontal="center"/>
    </xf>
    <xf numFmtId="188" fontId="33" fillId="0" borderId="0" xfId="46" applyNumberFormat="1" applyFont="1" applyBorder="1" applyAlignment="1">
      <alignment horizontal="left"/>
    </xf>
    <xf numFmtId="0" fontId="7" fillId="24" borderId="29" xfId="0" applyFont="1" applyFill="1" applyBorder="1" applyAlignment="1" applyProtection="1">
      <alignment horizontal="center"/>
      <protection locked="0"/>
    </xf>
    <xf numFmtId="0" fontId="7" fillId="24" borderId="3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7" fillId="0" borderId="34" xfId="46" applyFont="1" applyBorder="1" applyAlignment="1">
      <alignment horizontal="center"/>
    </xf>
    <xf numFmtId="43" fontId="7" fillId="0" borderId="35" xfId="46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0" fontId="34" fillId="0" borderId="16" xfId="0" applyNumberFormat="1" applyFont="1" applyBorder="1" applyAlignment="1">
      <alignment horizontal="left"/>
    </xf>
    <xf numFmtId="189" fontId="34" fillId="0" borderId="16" xfId="0" applyNumberFormat="1" applyFont="1" applyBorder="1" applyAlignment="1">
      <alignment horizontal="left"/>
    </xf>
    <xf numFmtId="18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3" fontId="7" fillId="0" borderId="16" xfId="46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0" fontId="8" fillId="0" borderId="20" xfId="0" applyNumberFormat="1" applyFont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3" fontId="7" fillId="0" borderId="10" xfId="46" applyFont="1" applyBorder="1" applyAlignment="1">
      <alignment horizontal="center" vertical="center" wrapText="1"/>
    </xf>
    <xf numFmtId="43" fontId="7" fillId="0" borderId="11" xfId="46" applyFont="1" applyBorder="1" applyAlignment="1">
      <alignment horizontal="center" vertical="center" wrapText="1"/>
    </xf>
    <xf numFmtId="188" fontId="7" fillId="0" borderId="33" xfId="46" applyNumberFormat="1" applyFont="1" applyBorder="1" applyAlignment="1">
      <alignment horizontal="center" vertical="center"/>
    </xf>
    <xf numFmtId="188" fontId="7" fillId="0" borderId="21" xfId="46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left"/>
    </xf>
    <xf numFmtId="0" fontId="34" fillId="0" borderId="16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3" fontId="7" fillId="0" borderId="0" xfId="46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43" fontId="2" fillId="0" borderId="13" xfId="46" applyFont="1" applyBorder="1" applyAlignment="1" applyProtection="1">
      <alignment horizontal="center"/>
    </xf>
    <xf numFmtId="43" fontId="2" fillId="0" borderId="16" xfId="46" applyFont="1" applyBorder="1" applyAlignment="1" applyProtection="1">
      <alignment horizontal="center"/>
    </xf>
    <xf numFmtId="43" fontId="2" fillId="0" borderId="15" xfId="46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188" fontId="2" fillId="0" borderId="39" xfId="46" applyNumberFormat="1" applyFont="1" applyBorder="1" applyAlignment="1" applyProtection="1">
      <alignment horizontal="center"/>
    </xf>
    <xf numFmtId="188" fontId="2" fillId="0" borderId="40" xfId="46" applyNumberFormat="1" applyFont="1" applyBorder="1" applyAlignment="1" applyProtection="1">
      <alignment horizontal="center"/>
    </xf>
    <xf numFmtId="188" fontId="2" fillId="0" borderId="41" xfId="46" applyNumberFormat="1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188" fontId="4" fillId="0" borderId="31" xfId="46" applyNumberFormat="1" applyFont="1" applyBorder="1" applyAlignment="1" applyProtection="1">
      <alignment horizontal="center" vertical="center" wrapText="1"/>
    </xf>
    <xf numFmtId="188" fontId="4" fillId="0" borderId="24" xfId="46" applyNumberFormat="1" applyFont="1" applyBorder="1" applyAlignment="1" applyProtection="1">
      <alignment horizontal="center" vertical="center" wrapText="1"/>
    </xf>
    <xf numFmtId="188" fontId="4" fillId="0" borderId="38" xfId="46" applyNumberFormat="1" applyFont="1" applyBorder="1" applyAlignment="1" applyProtection="1">
      <alignment horizontal="center" vertical="center" wrapText="1"/>
    </xf>
    <xf numFmtId="188" fontId="4" fillId="0" borderId="32" xfId="46" applyNumberFormat="1" applyFont="1" applyBorder="1" applyAlignment="1" applyProtection="1">
      <alignment horizontal="center" vertical="center" wrapText="1"/>
    </xf>
    <xf numFmtId="188" fontId="4" fillId="0" borderId="12" xfId="46" applyNumberFormat="1" applyFont="1" applyBorder="1" applyAlignment="1" applyProtection="1">
      <alignment horizontal="center" vertical="center" wrapText="1"/>
    </xf>
    <xf numFmtId="188" fontId="4" fillId="0" borderId="23" xfId="46" applyNumberFormat="1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/>
    </xf>
    <xf numFmtId="0" fontId="2" fillId="0" borderId="44" xfId="0" applyFont="1" applyBorder="1" applyAlignment="1" applyProtection="1">
      <alignment horizontal="center"/>
    </xf>
    <xf numFmtId="43" fontId="2" fillId="0" borderId="42" xfId="46" applyFont="1" applyBorder="1" applyAlignment="1" applyProtection="1">
      <alignment horizontal="center"/>
    </xf>
    <xf numFmtId="43" fontId="2" fillId="0" borderId="43" xfId="46" applyFont="1" applyBorder="1" applyAlignment="1" applyProtection="1">
      <alignment horizontal="center"/>
    </xf>
    <xf numFmtId="43" fontId="2" fillId="0" borderId="44" xfId="46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left"/>
    </xf>
    <xf numFmtId="0" fontId="4" fillId="0" borderId="43" xfId="0" applyFont="1" applyBorder="1" applyAlignment="1" applyProtection="1">
      <alignment horizontal="left"/>
    </xf>
    <xf numFmtId="0" fontId="5" fillId="0" borderId="39" xfId="0" applyFont="1" applyBorder="1" applyAlignment="1" applyProtection="1">
      <alignment horizontal="left"/>
    </xf>
    <xf numFmtId="0" fontId="5" fillId="0" borderId="40" xfId="0" applyFont="1" applyBorder="1" applyAlignment="1" applyProtection="1">
      <alignment horizontal="left"/>
    </xf>
    <xf numFmtId="0" fontId="5" fillId="0" borderId="41" xfId="0" applyFont="1" applyBorder="1" applyAlignment="1" applyProtection="1">
      <alignment horizontal="left"/>
    </xf>
    <xf numFmtId="188" fontId="8" fillId="0" borderId="0" xfId="46" applyNumberFormat="1" applyFont="1" applyBorder="1" applyAlignment="1" applyProtection="1">
      <alignment horizontal="center"/>
    </xf>
    <xf numFmtId="0" fontId="3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/>
    </xf>
    <xf numFmtId="188" fontId="35" fillId="0" borderId="0" xfId="46" applyNumberFormat="1" applyFont="1" applyBorder="1" applyAlignment="1" applyProtection="1">
      <alignment horizontal="left"/>
      <protection locked="0"/>
    </xf>
    <xf numFmtId="0" fontId="30" fillId="0" borderId="0" xfId="0" applyFont="1" applyAlignment="1" applyProtection="1">
      <alignment horizont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188" fontId="4" fillId="0" borderId="16" xfId="46" applyNumberFormat="1" applyFont="1" applyBorder="1" applyAlignment="1" applyProtection="1">
      <alignment horizontal="right"/>
    </xf>
    <xf numFmtId="0" fontId="2" fillId="0" borderId="20" xfId="0" applyFont="1" applyBorder="1" applyAlignment="1" applyProtection="1">
      <alignment horizontal="left"/>
    </xf>
    <xf numFmtId="0" fontId="35" fillId="0" borderId="16" xfId="0" applyFont="1" applyBorder="1" applyAlignment="1" applyProtection="1">
      <alignment horizontal="center"/>
    </xf>
    <xf numFmtId="189" fontId="2" fillId="0" borderId="16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top"/>
    </xf>
    <xf numFmtId="43" fontId="2" fillId="0" borderId="36" xfId="46" applyFont="1" applyBorder="1" applyAlignment="1" applyProtection="1">
      <alignment horizontal="center"/>
    </xf>
    <xf numFmtId="43" fontId="2" fillId="0" borderId="37" xfId="46" applyFont="1" applyBorder="1" applyAlignment="1" applyProtection="1">
      <alignment horizontal="center"/>
    </xf>
    <xf numFmtId="43" fontId="2" fillId="0" borderId="26" xfId="46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right"/>
    </xf>
    <xf numFmtId="0" fontId="2" fillId="0" borderId="24" xfId="0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left"/>
    </xf>
    <xf numFmtId="0" fontId="7" fillId="0" borderId="0" xfId="0" applyFont="1" applyBorder="1" applyAlignment="1">
      <alignment horizontal="center"/>
    </xf>
  </cellXfs>
  <cellStyles count="4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" xfId="46" builtinId="3"/>
    <cellStyle name="Comma 2" xfId="28" xr:uid="{00000000-0005-0000-0000-00001C000000}"/>
    <cellStyle name="Explanatory Text" xfId="29" xr:uid="{00000000-0005-0000-0000-00001D000000}"/>
    <cellStyle name="Good" xfId="30" xr:uid="{00000000-0005-0000-0000-00001E000000}"/>
    <cellStyle name="Heading 1" xfId="31" xr:uid="{00000000-0005-0000-0000-00001F000000}"/>
    <cellStyle name="Heading 2" xfId="32" xr:uid="{00000000-0005-0000-0000-000020000000}"/>
    <cellStyle name="Heading 3" xfId="33" xr:uid="{00000000-0005-0000-0000-000021000000}"/>
    <cellStyle name="Heading 4" xfId="34" xr:uid="{00000000-0005-0000-0000-000022000000}"/>
    <cellStyle name="Hyperlink 2" xfId="35" xr:uid="{00000000-0005-0000-0000-000023000000}"/>
    <cellStyle name="Input" xfId="36" xr:uid="{00000000-0005-0000-0000-000024000000}"/>
    <cellStyle name="Linked Cell" xfId="37" xr:uid="{00000000-0005-0000-0000-000025000000}"/>
    <cellStyle name="Neutral" xfId="38" xr:uid="{00000000-0005-0000-0000-000026000000}"/>
    <cellStyle name="Normal" xfId="0" builtinId="0"/>
    <cellStyle name="Normal 2" xfId="39" xr:uid="{00000000-0005-0000-0000-000028000000}"/>
    <cellStyle name="Note" xfId="40" xr:uid="{00000000-0005-0000-0000-000029000000}"/>
    <cellStyle name="Output" xfId="41" xr:uid="{00000000-0005-0000-0000-00002A000000}"/>
    <cellStyle name="Percent 2" xfId="42" xr:uid="{00000000-0005-0000-0000-00002B000000}"/>
    <cellStyle name="Title" xfId="43" xr:uid="{00000000-0005-0000-0000-00002C000000}"/>
    <cellStyle name="Total" xfId="44" xr:uid="{00000000-0005-0000-0000-00002D000000}"/>
    <cellStyle name="Warning Text" xfId="45" xr:uid="{00000000-0005-0000-0000-00002E000000}"/>
    <cellStyle name="ปกติ_ตัวอย่างการคำนวณ FACTOR F" xfId="47" xr:uid="{00000000-0005-0000-0000-00002F000000}"/>
    <cellStyle name="ปกติ_ปร.4" xfId="48" xr:uid="{00000000-0005-0000-0000-000030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525B0-6E45-4CC0-8E47-DC2EF4C544A3}">
  <dimension ref="A1:J31"/>
  <sheetViews>
    <sheetView showGridLines="0" tabSelected="1" zoomScale="115" zoomScaleNormal="115" workbookViewId="0">
      <selection activeCell="C17" sqref="C17"/>
    </sheetView>
  </sheetViews>
  <sheetFormatPr defaultRowHeight="18.75" x14ac:dyDescent="0.3"/>
  <cols>
    <col min="1" max="1" width="9.85546875" style="66" customWidth="1"/>
    <col min="2" max="2" width="5.7109375" style="66" customWidth="1"/>
    <col min="3" max="4" width="9.140625" style="66"/>
    <col min="5" max="5" width="5.7109375" style="66" customWidth="1"/>
    <col min="6" max="7" width="9.140625" style="66"/>
    <col min="8" max="8" width="5.7109375" style="66" customWidth="1"/>
    <col min="9" max="16384" width="9.140625" style="66"/>
  </cols>
  <sheetData>
    <row r="1" spans="1:10" x14ac:dyDescent="0.3">
      <c r="A1" s="100" t="s">
        <v>83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x14ac:dyDescent="0.3">
      <c r="A2" s="100" t="s">
        <v>67</v>
      </c>
      <c r="B2" s="100"/>
      <c r="C2" s="100"/>
      <c r="D2" s="100"/>
      <c r="E2" s="100"/>
      <c r="F2" s="100"/>
      <c r="G2" s="100"/>
      <c r="H2" s="100"/>
      <c r="I2" s="100"/>
      <c r="J2" s="100"/>
    </row>
    <row r="4" spans="1:10" x14ac:dyDescent="0.3">
      <c r="A4" s="66" t="s">
        <v>21</v>
      </c>
      <c r="C4" s="51" t="s">
        <v>51</v>
      </c>
    </row>
    <row r="5" spans="1:10" x14ac:dyDescent="0.3">
      <c r="A5" s="66" t="s">
        <v>52</v>
      </c>
      <c r="C5" s="51" t="s">
        <v>50</v>
      </c>
    </row>
    <row r="7" spans="1:10" x14ac:dyDescent="0.3">
      <c r="A7" s="67" t="s">
        <v>53</v>
      </c>
      <c r="D7" s="66" t="s">
        <v>80</v>
      </c>
    </row>
    <row r="8" spans="1:10" x14ac:dyDescent="0.3">
      <c r="B8" s="68" t="s">
        <v>47</v>
      </c>
      <c r="E8" s="68" t="s">
        <v>60</v>
      </c>
      <c r="H8" s="68" t="s">
        <v>61</v>
      </c>
    </row>
    <row r="9" spans="1:10" x14ac:dyDescent="0.3">
      <c r="B9" s="64" t="s">
        <v>59</v>
      </c>
      <c r="C9" s="66" t="s">
        <v>54</v>
      </c>
      <c r="E9" s="64" t="s">
        <v>59</v>
      </c>
      <c r="F9" s="66" t="s">
        <v>54</v>
      </c>
      <c r="H9" s="64" t="s">
        <v>59</v>
      </c>
      <c r="I9" s="66" t="s">
        <v>54</v>
      </c>
    </row>
    <row r="10" spans="1:10" x14ac:dyDescent="0.3">
      <c r="B10" s="64" t="s">
        <v>59</v>
      </c>
      <c r="C10" s="66" t="s">
        <v>55</v>
      </c>
      <c r="E10" s="64" t="s">
        <v>59</v>
      </c>
      <c r="F10" s="66" t="s">
        <v>55</v>
      </c>
      <c r="H10" s="64" t="s">
        <v>59</v>
      </c>
      <c r="I10" s="66" t="s">
        <v>55</v>
      </c>
    </row>
    <row r="11" spans="1:10" x14ac:dyDescent="0.3">
      <c r="B11" s="64" t="s">
        <v>59</v>
      </c>
      <c r="C11" s="66" t="s">
        <v>56</v>
      </c>
      <c r="E11" s="64" t="s">
        <v>59</v>
      </c>
      <c r="F11" s="66" t="s">
        <v>56</v>
      </c>
      <c r="H11" s="64" t="s">
        <v>59</v>
      </c>
      <c r="I11" s="66" t="s">
        <v>56</v>
      </c>
    </row>
    <row r="12" spans="1:10" x14ac:dyDescent="0.3">
      <c r="B12" s="64" t="s">
        <v>59</v>
      </c>
      <c r="C12" s="66" t="s">
        <v>57</v>
      </c>
      <c r="E12" s="64" t="s">
        <v>59</v>
      </c>
      <c r="F12" s="66" t="s">
        <v>57</v>
      </c>
      <c r="H12" s="64" t="s">
        <v>59</v>
      </c>
      <c r="I12" s="66" t="s">
        <v>57</v>
      </c>
    </row>
    <row r="13" spans="1:10" x14ac:dyDescent="0.3">
      <c r="B13" s="64" t="s">
        <v>59</v>
      </c>
      <c r="C13" s="66" t="s">
        <v>58</v>
      </c>
      <c r="E13" s="64" t="s">
        <v>59</v>
      </c>
      <c r="F13" s="66" t="s">
        <v>58</v>
      </c>
      <c r="H13" s="64" t="s">
        <v>59</v>
      </c>
      <c r="I13" s="66" t="s">
        <v>58</v>
      </c>
    </row>
    <row r="15" spans="1:10" x14ac:dyDescent="0.3">
      <c r="A15" s="67" t="s">
        <v>62</v>
      </c>
      <c r="C15" s="66" t="s">
        <v>78</v>
      </c>
    </row>
    <row r="16" spans="1:10" x14ac:dyDescent="0.3">
      <c r="B16" s="69" t="s">
        <v>76</v>
      </c>
      <c r="C16" s="66" t="s">
        <v>84</v>
      </c>
    </row>
    <row r="17" spans="1:7" x14ac:dyDescent="0.3">
      <c r="B17" s="69" t="s">
        <v>59</v>
      </c>
      <c r="C17" s="66" t="s">
        <v>77</v>
      </c>
    </row>
    <row r="19" spans="1:7" x14ac:dyDescent="0.3">
      <c r="A19" s="67" t="s">
        <v>63</v>
      </c>
    </row>
    <row r="20" spans="1:7" x14ac:dyDescent="0.3">
      <c r="B20" s="66" t="s">
        <v>73</v>
      </c>
      <c r="E20" s="101">
        <f>+'ปร.4(ก).'!I47</f>
        <v>57000</v>
      </c>
      <c r="F20" s="101"/>
      <c r="G20" s="66" t="s">
        <v>20</v>
      </c>
    </row>
    <row r="21" spans="1:7" x14ac:dyDescent="0.3">
      <c r="B21" s="66" t="s">
        <v>68</v>
      </c>
      <c r="E21" s="101">
        <f>+'ปร.4(ก).'!K47</f>
        <v>17200</v>
      </c>
      <c r="F21" s="101"/>
      <c r="G21" s="66" t="s">
        <v>20</v>
      </c>
    </row>
    <row r="22" spans="1:7" x14ac:dyDescent="0.3">
      <c r="B22" s="68" t="s">
        <v>64</v>
      </c>
      <c r="C22" s="68"/>
      <c r="D22" s="68"/>
      <c r="E22" s="102">
        <f>SUM(D20:E21)</f>
        <v>74200</v>
      </c>
      <c r="F22" s="102"/>
      <c r="G22" s="68" t="s">
        <v>20</v>
      </c>
    </row>
    <row r="24" spans="1:7" x14ac:dyDescent="0.3">
      <c r="A24" s="68" t="s">
        <v>66</v>
      </c>
    </row>
    <row r="25" spans="1:7" x14ac:dyDescent="0.3">
      <c r="B25" s="70" t="s">
        <v>25</v>
      </c>
    </row>
    <row r="26" spans="1:7" x14ac:dyDescent="0.3">
      <c r="D26" s="96" t="s">
        <v>65</v>
      </c>
      <c r="E26" s="96"/>
      <c r="F26" s="96"/>
      <c r="G26" s="96"/>
    </row>
    <row r="27" spans="1:7" x14ac:dyDescent="0.3">
      <c r="D27" s="97" t="s">
        <v>44</v>
      </c>
      <c r="E27" s="97"/>
      <c r="F27" s="97"/>
      <c r="G27" s="97"/>
    </row>
    <row r="29" spans="1:7" x14ac:dyDescent="0.3">
      <c r="B29" s="70" t="s">
        <v>26</v>
      </c>
    </row>
    <row r="30" spans="1:7" x14ac:dyDescent="0.3">
      <c r="D30" s="98" t="s">
        <v>45</v>
      </c>
      <c r="E30" s="98"/>
      <c r="F30" s="98"/>
      <c r="G30" s="98"/>
    </row>
    <row r="31" spans="1:7" x14ac:dyDescent="0.3">
      <c r="D31" s="99" t="s">
        <v>74</v>
      </c>
      <c r="E31" s="99"/>
      <c r="F31" s="99"/>
      <c r="G31" s="99"/>
    </row>
  </sheetData>
  <sheetProtection algorithmName="SHA-512" hashValue="5aM74yG1/+YbhLa5hOfFL+Ly4kaPCdWuMdhkwrX0CF5IiMTjtK0OznZgYN4kpKIAMTs/yHUn1R76O2968C89aQ==" saltValue="VV5osdyaxSgnoOMSuUaPhQ==" spinCount="100000" sheet="1" objects="1" scenarios="1"/>
  <mergeCells count="9">
    <mergeCell ref="D26:G26"/>
    <mergeCell ref="D27:G27"/>
    <mergeCell ref="D30:G30"/>
    <mergeCell ref="D31:G31"/>
    <mergeCell ref="A1:J1"/>
    <mergeCell ref="A2:J2"/>
    <mergeCell ref="E20:F20"/>
    <mergeCell ref="E21:F21"/>
    <mergeCell ref="E22:F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59"/>
  <sheetViews>
    <sheetView showGridLines="0" zoomScaleNormal="100" zoomScaleSheetLayoutView="100" workbookViewId="0">
      <pane ySplit="7" topLeftCell="A8" activePane="bottomLeft" state="frozen"/>
      <selection activeCell="J10" sqref="J10"/>
      <selection pane="bottomLeft" activeCell="F36" sqref="F36"/>
    </sheetView>
  </sheetViews>
  <sheetFormatPr defaultRowHeight="18.75" x14ac:dyDescent="0.3"/>
  <cols>
    <col min="1" max="1" width="6.5703125" style="2" customWidth="1"/>
    <col min="2" max="2" width="5.28515625" style="20" customWidth="1"/>
    <col min="3" max="3" width="2.28515625" style="1" customWidth="1"/>
    <col min="4" max="4" width="6.85546875" style="1" customWidth="1"/>
    <col min="5" max="5" width="33.28515625" style="1" customWidth="1"/>
    <col min="6" max="6" width="10" style="3" bestFit="1" customWidth="1"/>
    <col min="7" max="7" width="10.42578125" style="1" customWidth="1"/>
    <col min="8" max="8" width="11.7109375" style="12" customWidth="1"/>
    <col min="9" max="9" width="12.42578125" style="12" bestFit="1" customWidth="1"/>
    <col min="10" max="10" width="11.7109375" style="13" customWidth="1"/>
    <col min="11" max="11" width="12.42578125" style="12" bestFit="1" customWidth="1"/>
    <col min="12" max="12" width="13.140625" style="12" customWidth="1"/>
    <col min="13" max="13" width="8.5703125" style="1" bestFit="1" customWidth="1"/>
    <col min="14" max="16384" width="9.140625" style="1"/>
  </cols>
  <sheetData>
    <row r="1" spans="1:13" ht="21" x14ac:dyDescent="0.35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8.75" customHeight="1" x14ac:dyDescent="0.3">
      <c r="A2" s="122" t="s">
        <v>52</v>
      </c>
      <c r="B2" s="122"/>
      <c r="C2" s="122"/>
      <c r="D2" s="122"/>
      <c r="E2" s="123" t="str">
        <f>+งบหน้า!C5</f>
        <v>อาคารเรียน อาคารประกอบ</v>
      </c>
      <c r="F2" s="123"/>
      <c r="G2" s="123"/>
      <c r="H2" s="123"/>
      <c r="I2" s="123"/>
      <c r="J2" s="123"/>
      <c r="K2" s="123"/>
      <c r="L2" s="123"/>
      <c r="M2" s="123"/>
    </row>
    <row r="3" spans="1:13" ht="18.75" customHeight="1" x14ac:dyDescent="0.3">
      <c r="A3" s="17" t="s">
        <v>21</v>
      </c>
      <c r="B3" s="132" t="str">
        <f>+งบหน้า!C4</f>
        <v>โรงเรียนในเมืองอันศิวิไลซ์</v>
      </c>
      <c r="C3" s="132"/>
      <c r="D3" s="132"/>
      <c r="E3" s="132"/>
      <c r="F3" s="132"/>
      <c r="G3" s="132"/>
      <c r="H3" s="132"/>
      <c r="I3" s="49" t="s">
        <v>7</v>
      </c>
      <c r="J3" s="112" t="s">
        <v>30</v>
      </c>
      <c r="K3" s="112"/>
      <c r="L3" s="112"/>
      <c r="M3" s="112"/>
    </row>
    <row r="4" spans="1:13" ht="18.75" customHeight="1" x14ac:dyDescent="0.3">
      <c r="A4" s="111" t="s">
        <v>6</v>
      </c>
      <c r="B4" s="111"/>
      <c r="C4" s="111"/>
      <c r="D4" s="133" t="s">
        <v>43</v>
      </c>
      <c r="E4" s="133"/>
      <c r="F4" s="133"/>
      <c r="G4" s="133"/>
      <c r="H4" s="133"/>
      <c r="I4" s="121" t="s">
        <v>1</v>
      </c>
      <c r="J4" s="121"/>
      <c r="K4" s="113">
        <v>242236</v>
      </c>
      <c r="L4" s="113"/>
      <c r="M4" s="113"/>
    </row>
    <row r="5" spans="1:13" ht="5.0999999999999996" customHeight="1" thickBot="1" x14ac:dyDescent="0.35">
      <c r="A5" s="134"/>
      <c r="B5" s="134"/>
      <c r="C5" s="134"/>
      <c r="D5" s="136"/>
      <c r="E5" s="136"/>
      <c r="F5" s="136"/>
      <c r="G5" s="136"/>
      <c r="H5" s="136"/>
      <c r="I5" s="135"/>
      <c r="J5" s="135"/>
      <c r="K5" s="114"/>
      <c r="L5" s="114"/>
      <c r="M5" s="114"/>
    </row>
    <row r="6" spans="1:13" ht="18.75" customHeight="1" thickTop="1" x14ac:dyDescent="0.3">
      <c r="A6" s="115" t="s">
        <v>2</v>
      </c>
      <c r="B6" s="117" t="s">
        <v>3</v>
      </c>
      <c r="C6" s="118"/>
      <c r="D6" s="118"/>
      <c r="E6" s="118"/>
      <c r="F6" s="128" t="s">
        <v>9</v>
      </c>
      <c r="G6" s="130" t="s">
        <v>11</v>
      </c>
      <c r="H6" s="109" t="s">
        <v>15</v>
      </c>
      <c r="I6" s="110"/>
      <c r="J6" s="109" t="s">
        <v>12</v>
      </c>
      <c r="K6" s="110"/>
      <c r="L6" s="126" t="s">
        <v>14</v>
      </c>
      <c r="M6" s="124" t="s">
        <v>4</v>
      </c>
    </row>
    <row r="7" spans="1:13" ht="19.5" thickBot="1" x14ac:dyDescent="0.35">
      <c r="A7" s="116"/>
      <c r="B7" s="119"/>
      <c r="C7" s="120"/>
      <c r="D7" s="120"/>
      <c r="E7" s="120"/>
      <c r="F7" s="129"/>
      <c r="G7" s="131"/>
      <c r="H7" s="14" t="s">
        <v>19</v>
      </c>
      <c r="I7" s="14" t="s">
        <v>13</v>
      </c>
      <c r="J7" s="14" t="s">
        <v>19</v>
      </c>
      <c r="K7" s="14" t="s">
        <v>13</v>
      </c>
      <c r="L7" s="127"/>
      <c r="M7" s="125"/>
    </row>
    <row r="8" spans="1:13" ht="18.75" customHeight="1" thickTop="1" x14ac:dyDescent="0.3">
      <c r="A8" s="32"/>
      <c r="B8" s="33" t="s">
        <v>47</v>
      </c>
      <c r="C8" s="34"/>
      <c r="D8" s="35"/>
      <c r="E8" s="36"/>
      <c r="F8" s="37"/>
      <c r="G8" s="38"/>
      <c r="H8" s="39"/>
      <c r="I8" s="40"/>
      <c r="J8" s="41"/>
      <c r="K8" s="40"/>
      <c r="L8" s="42"/>
      <c r="M8" s="43"/>
    </row>
    <row r="9" spans="1:13" s="62" customFormat="1" ht="18.75" customHeight="1" x14ac:dyDescent="0.3">
      <c r="A9" s="52">
        <v>1</v>
      </c>
      <c r="B9" s="53" t="s">
        <v>70</v>
      </c>
      <c r="C9" s="54"/>
      <c r="D9" s="55"/>
      <c r="E9" s="56"/>
      <c r="F9" s="57">
        <v>20</v>
      </c>
      <c r="G9" s="58" t="s">
        <v>69</v>
      </c>
      <c r="H9" s="59">
        <v>200</v>
      </c>
      <c r="I9" s="23">
        <f t="shared" ref="I9:I46" si="0">SUM(H9)*$F9</f>
        <v>4000</v>
      </c>
      <c r="J9" s="60">
        <v>100</v>
      </c>
      <c r="K9" s="23">
        <f t="shared" ref="K9:K19" si="1">SUM(J9)*$F9</f>
        <v>2000</v>
      </c>
      <c r="L9" s="24">
        <f t="shared" ref="L9:L19" si="2">SUM(,I9,K9)</f>
        <v>6000</v>
      </c>
      <c r="M9" s="61"/>
    </row>
    <row r="10" spans="1:13" s="62" customFormat="1" ht="18.75" customHeight="1" x14ac:dyDescent="0.3">
      <c r="A10" s="52"/>
      <c r="B10" s="53"/>
      <c r="C10" s="54"/>
      <c r="D10" s="55"/>
      <c r="E10" s="56"/>
      <c r="F10" s="57"/>
      <c r="G10" s="58"/>
      <c r="H10" s="59"/>
      <c r="I10" s="23">
        <f t="shared" si="0"/>
        <v>0</v>
      </c>
      <c r="J10" s="60"/>
      <c r="K10" s="23">
        <f t="shared" si="1"/>
        <v>0</v>
      </c>
      <c r="L10" s="24">
        <f t="shared" si="2"/>
        <v>0</v>
      </c>
      <c r="M10" s="61"/>
    </row>
    <row r="11" spans="1:13" s="62" customFormat="1" ht="18.75" customHeight="1" x14ac:dyDescent="0.3">
      <c r="A11" s="52"/>
      <c r="B11" s="53"/>
      <c r="C11" s="54"/>
      <c r="D11" s="55"/>
      <c r="E11" s="56"/>
      <c r="F11" s="57"/>
      <c r="G11" s="58"/>
      <c r="H11" s="59"/>
      <c r="I11" s="23">
        <f t="shared" si="0"/>
        <v>0</v>
      </c>
      <c r="J11" s="60"/>
      <c r="K11" s="23">
        <f t="shared" si="1"/>
        <v>0</v>
      </c>
      <c r="L11" s="24">
        <f t="shared" si="2"/>
        <v>0</v>
      </c>
      <c r="M11" s="61"/>
    </row>
    <row r="12" spans="1:13" s="62" customFormat="1" ht="18.75" customHeight="1" x14ac:dyDescent="0.3">
      <c r="A12" s="52"/>
      <c r="B12" s="53"/>
      <c r="C12" s="54"/>
      <c r="D12" s="55"/>
      <c r="E12" s="56"/>
      <c r="F12" s="57"/>
      <c r="G12" s="58"/>
      <c r="H12" s="59"/>
      <c r="I12" s="23">
        <f t="shared" si="0"/>
        <v>0</v>
      </c>
      <c r="J12" s="60"/>
      <c r="K12" s="23">
        <f t="shared" si="1"/>
        <v>0</v>
      </c>
      <c r="L12" s="24">
        <f t="shared" si="2"/>
        <v>0</v>
      </c>
      <c r="M12" s="61"/>
    </row>
    <row r="13" spans="1:13" s="62" customFormat="1" ht="18.75" customHeight="1" x14ac:dyDescent="0.3">
      <c r="A13" s="52"/>
      <c r="B13" s="53"/>
      <c r="C13" s="54"/>
      <c r="D13" s="55"/>
      <c r="E13" s="56"/>
      <c r="F13" s="57"/>
      <c r="G13" s="58"/>
      <c r="H13" s="59"/>
      <c r="I13" s="23">
        <f t="shared" ref="I13:I17" si="3">SUM(H13)*$F13</f>
        <v>0</v>
      </c>
      <c r="J13" s="60"/>
      <c r="K13" s="23">
        <f t="shared" ref="K13:K17" si="4">SUM(J13)*$F13</f>
        <v>0</v>
      </c>
      <c r="L13" s="24">
        <f t="shared" ref="L13:L17" si="5">SUM(,I13,K13)</f>
        <v>0</v>
      </c>
      <c r="M13" s="61"/>
    </row>
    <row r="14" spans="1:13" s="62" customFormat="1" ht="18.75" customHeight="1" x14ac:dyDescent="0.3">
      <c r="A14" s="52"/>
      <c r="B14" s="53"/>
      <c r="C14" s="54"/>
      <c r="D14" s="55"/>
      <c r="E14" s="56"/>
      <c r="F14" s="57"/>
      <c r="G14" s="58"/>
      <c r="H14" s="59"/>
      <c r="I14" s="23">
        <f t="shared" si="3"/>
        <v>0</v>
      </c>
      <c r="J14" s="60"/>
      <c r="K14" s="23">
        <f t="shared" si="4"/>
        <v>0</v>
      </c>
      <c r="L14" s="24">
        <f t="shared" si="5"/>
        <v>0</v>
      </c>
      <c r="M14" s="61"/>
    </row>
    <row r="15" spans="1:13" s="62" customFormat="1" ht="18.75" customHeight="1" x14ac:dyDescent="0.3">
      <c r="A15" s="52"/>
      <c r="B15" s="53"/>
      <c r="C15" s="54"/>
      <c r="D15" s="55"/>
      <c r="E15" s="56"/>
      <c r="F15" s="57"/>
      <c r="G15" s="58"/>
      <c r="H15" s="59"/>
      <c r="I15" s="23">
        <f t="shared" si="3"/>
        <v>0</v>
      </c>
      <c r="J15" s="60"/>
      <c r="K15" s="23">
        <f t="shared" si="4"/>
        <v>0</v>
      </c>
      <c r="L15" s="24">
        <f t="shared" si="5"/>
        <v>0</v>
      </c>
      <c r="M15" s="61"/>
    </row>
    <row r="16" spans="1:13" s="62" customFormat="1" ht="18.75" customHeight="1" x14ac:dyDescent="0.3">
      <c r="A16" s="52"/>
      <c r="B16" s="53"/>
      <c r="C16" s="54"/>
      <c r="D16" s="55"/>
      <c r="E16" s="56"/>
      <c r="F16" s="57"/>
      <c r="G16" s="58"/>
      <c r="H16" s="59"/>
      <c r="I16" s="23">
        <f t="shared" si="3"/>
        <v>0</v>
      </c>
      <c r="J16" s="60"/>
      <c r="K16" s="23">
        <f t="shared" si="4"/>
        <v>0</v>
      </c>
      <c r="L16" s="24">
        <f t="shared" si="5"/>
        <v>0</v>
      </c>
      <c r="M16" s="61"/>
    </row>
    <row r="17" spans="1:13" s="62" customFormat="1" ht="18.75" customHeight="1" x14ac:dyDescent="0.3">
      <c r="A17" s="52"/>
      <c r="B17" s="53"/>
      <c r="C17" s="54"/>
      <c r="D17" s="55"/>
      <c r="E17" s="56"/>
      <c r="F17" s="57"/>
      <c r="G17" s="58"/>
      <c r="H17" s="59"/>
      <c r="I17" s="23">
        <f t="shared" si="3"/>
        <v>0</v>
      </c>
      <c r="J17" s="60"/>
      <c r="K17" s="23">
        <f t="shared" si="4"/>
        <v>0</v>
      </c>
      <c r="L17" s="24">
        <f t="shared" si="5"/>
        <v>0</v>
      </c>
      <c r="M17" s="61"/>
    </row>
    <row r="18" spans="1:13" s="62" customFormat="1" ht="18.75" customHeight="1" x14ac:dyDescent="0.3">
      <c r="A18" s="52"/>
      <c r="B18" s="53"/>
      <c r="C18" s="54"/>
      <c r="D18" s="55"/>
      <c r="E18" s="56"/>
      <c r="F18" s="57"/>
      <c r="G18" s="58"/>
      <c r="H18" s="59"/>
      <c r="I18" s="23">
        <f t="shared" si="0"/>
        <v>0</v>
      </c>
      <c r="J18" s="60"/>
      <c r="K18" s="23">
        <f t="shared" si="1"/>
        <v>0</v>
      </c>
      <c r="L18" s="24">
        <f t="shared" si="2"/>
        <v>0</v>
      </c>
      <c r="M18" s="61"/>
    </row>
    <row r="19" spans="1:13" s="62" customFormat="1" ht="18.75" customHeight="1" x14ac:dyDescent="0.3">
      <c r="A19" s="52"/>
      <c r="B19" s="53"/>
      <c r="C19" s="54"/>
      <c r="D19" s="55"/>
      <c r="E19" s="56"/>
      <c r="F19" s="57"/>
      <c r="G19" s="58"/>
      <c r="H19" s="59"/>
      <c r="I19" s="23">
        <f t="shared" si="0"/>
        <v>0</v>
      </c>
      <c r="J19" s="60"/>
      <c r="K19" s="23">
        <f t="shared" si="1"/>
        <v>0</v>
      </c>
      <c r="L19" s="24">
        <f t="shared" si="2"/>
        <v>0</v>
      </c>
      <c r="M19" s="61"/>
    </row>
    <row r="20" spans="1:13" s="62" customFormat="1" ht="18.75" customHeight="1" x14ac:dyDescent="0.3">
      <c r="A20" s="52"/>
      <c r="B20" s="53"/>
      <c r="C20" s="54"/>
      <c r="D20" s="55"/>
      <c r="E20" s="56"/>
      <c r="F20" s="57"/>
      <c r="G20" s="58"/>
      <c r="H20" s="59"/>
      <c r="I20" s="23">
        <f t="shared" si="0"/>
        <v>0</v>
      </c>
      <c r="J20" s="60"/>
      <c r="K20" s="23">
        <f t="shared" ref="K20:K46" si="6">SUM(J20)*$F20</f>
        <v>0</v>
      </c>
      <c r="L20" s="24">
        <f t="shared" ref="L20:L46" si="7">SUM(,I20,K20)</f>
        <v>0</v>
      </c>
      <c r="M20" s="61"/>
    </row>
    <row r="21" spans="1:13" s="62" customFormat="1" ht="18.75" customHeight="1" x14ac:dyDescent="0.3">
      <c r="A21" s="52"/>
      <c r="B21" s="53"/>
      <c r="C21" s="54"/>
      <c r="D21" s="55"/>
      <c r="E21" s="56"/>
      <c r="F21" s="57"/>
      <c r="G21" s="58"/>
      <c r="H21" s="59"/>
      <c r="I21" s="23">
        <f t="shared" si="0"/>
        <v>0</v>
      </c>
      <c r="J21" s="60"/>
      <c r="K21" s="23">
        <f t="shared" si="6"/>
        <v>0</v>
      </c>
      <c r="L21" s="24">
        <f t="shared" si="7"/>
        <v>0</v>
      </c>
      <c r="M21" s="61"/>
    </row>
    <row r="22" spans="1:13" s="62" customFormat="1" ht="18.75" customHeight="1" x14ac:dyDescent="0.3">
      <c r="A22" s="52"/>
      <c r="B22" s="53"/>
      <c r="C22" s="54"/>
      <c r="D22" s="55"/>
      <c r="E22" s="56"/>
      <c r="F22" s="57"/>
      <c r="G22" s="58"/>
      <c r="H22" s="59"/>
      <c r="I22" s="23">
        <f t="shared" si="0"/>
        <v>0</v>
      </c>
      <c r="J22" s="60"/>
      <c r="K22" s="23">
        <f t="shared" si="6"/>
        <v>0</v>
      </c>
      <c r="L22" s="24">
        <f t="shared" si="7"/>
        <v>0</v>
      </c>
      <c r="M22" s="61"/>
    </row>
    <row r="23" spans="1:13" s="62" customFormat="1" ht="18.75" customHeight="1" x14ac:dyDescent="0.3">
      <c r="A23" s="52"/>
      <c r="B23" s="53"/>
      <c r="C23" s="54"/>
      <c r="D23" s="55"/>
      <c r="E23" s="56"/>
      <c r="F23" s="57"/>
      <c r="G23" s="58"/>
      <c r="H23" s="59"/>
      <c r="I23" s="23">
        <f t="shared" si="0"/>
        <v>0</v>
      </c>
      <c r="J23" s="60"/>
      <c r="K23" s="23">
        <f t="shared" si="6"/>
        <v>0</v>
      </c>
      <c r="L23" s="24">
        <f t="shared" si="7"/>
        <v>0</v>
      </c>
      <c r="M23" s="61"/>
    </row>
    <row r="24" spans="1:13" ht="18.75" customHeight="1" x14ac:dyDescent="0.3">
      <c r="A24" s="32"/>
      <c r="B24" s="33" t="s">
        <v>48</v>
      </c>
      <c r="C24" s="34"/>
      <c r="D24" s="35"/>
      <c r="E24" s="36"/>
      <c r="F24" s="37"/>
      <c r="G24" s="38"/>
      <c r="H24" s="39"/>
      <c r="I24" s="40"/>
      <c r="J24" s="41"/>
      <c r="K24" s="40"/>
      <c r="L24" s="42"/>
      <c r="M24" s="43"/>
    </row>
    <row r="25" spans="1:13" s="62" customFormat="1" ht="18.75" customHeight="1" x14ac:dyDescent="0.3">
      <c r="A25" s="52">
        <v>1</v>
      </c>
      <c r="B25" s="53" t="s">
        <v>81</v>
      </c>
      <c r="C25" s="54"/>
      <c r="D25" s="55"/>
      <c r="E25" s="56"/>
      <c r="F25" s="57">
        <v>10</v>
      </c>
      <c r="G25" s="58" t="s">
        <v>71</v>
      </c>
      <c r="H25" s="59">
        <v>300</v>
      </c>
      <c r="I25" s="23">
        <f t="shared" si="0"/>
        <v>3000</v>
      </c>
      <c r="J25" s="60">
        <v>20</v>
      </c>
      <c r="K25" s="23">
        <f t="shared" si="6"/>
        <v>200</v>
      </c>
      <c r="L25" s="24">
        <f t="shared" si="7"/>
        <v>3200</v>
      </c>
      <c r="M25" s="61"/>
    </row>
    <row r="26" spans="1:13" s="62" customFormat="1" ht="18.75" customHeight="1" x14ac:dyDescent="0.3">
      <c r="A26" s="52"/>
      <c r="B26" s="53"/>
      <c r="C26" s="54"/>
      <c r="D26" s="55"/>
      <c r="E26" s="56"/>
      <c r="F26" s="57"/>
      <c r="G26" s="58"/>
      <c r="H26" s="59"/>
      <c r="I26" s="23">
        <f t="shared" si="0"/>
        <v>0</v>
      </c>
      <c r="J26" s="60"/>
      <c r="K26" s="23">
        <f t="shared" si="6"/>
        <v>0</v>
      </c>
      <c r="L26" s="24">
        <f t="shared" si="7"/>
        <v>0</v>
      </c>
      <c r="M26" s="61"/>
    </row>
    <row r="27" spans="1:13" s="62" customFormat="1" ht="18.75" customHeight="1" x14ac:dyDescent="0.3">
      <c r="A27" s="52"/>
      <c r="B27" s="53"/>
      <c r="C27" s="54"/>
      <c r="D27" s="55"/>
      <c r="E27" s="56"/>
      <c r="F27" s="57"/>
      <c r="G27" s="58"/>
      <c r="H27" s="59"/>
      <c r="I27" s="23">
        <f t="shared" si="0"/>
        <v>0</v>
      </c>
      <c r="J27" s="60"/>
      <c r="K27" s="23">
        <f t="shared" si="6"/>
        <v>0</v>
      </c>
      <c r="L27" s="24">
        <f t="shared" si="7"/>
        <v>0</v>
      </c>
      <c r="M27" s="61"/>
    </row>
    <row r="28" spans="1:13" s="62" customFormat="1" ht="18.75" customHeight="1" x14ac:dyDescent="0.3">
      <c r="A28" s="52"/>
      <c r="B28" s="53"/>
      <c r="C28" s="54"/>
      <c r="D28" s="55"/>
      <c r="E28" s="56"/>
      <c r="F28" s="57"/>
      <c r="G28" s="57"/>
      <c r="H28" s="59"/>
      <c r="I28" s="23">
        <f t="shared" si="0"/>
        <v>0</v>
      </c>
      <c r="J28" s="60"/>
      <c r="K28" s="23">
        <f t="shared" si="6"/>
        <v>0</v>
      </c>
      <c r="L28" s="24">
        <f t="shared" si="7"/>
        <v>0</v>
      </c>
      <c r="M28" s="61"/>
    </row>
    <row r="29" spans="1:13" s="62" customFormat="1" ht="18.75" customHeight="1" x14ac:dyDescent="0.3">
      <c r="A29" s="52"/>
      <c r="B29" s="53"/>
      <c r="C29" s="54"/>
      <c r="D29" s="55"/>
      <c r="E29" s="56"/>
      <c r="F29" s="63"/>
      <c r="G29" s="58"/>
      <c r="H29" s="59"/>
      <c r="I29" s="23">
        <f t="shared" si="0"/>
        <v>0</v>
      </c>
      <c r="J29" s="60"/>
      <c r="K29" s="23">
        <f t="shared" si="6"/>
        <v>0</v>
      </c>
      <c r="L29" s="24">
        <f t="shared" si="7"/>
        <v>0</v>
      </c>
      <c r="M29" s="61"/>
    </row>
    <row r="30" spans="1:13" s="62" customFormat="1" ht="18.75" customHeight="1" x14ac:dyDescent="0.3">
      <c r="A30" s="52"/>
      <c r="B30" s="53"/>
      <c r="C30" s="54"/>
      <c r="D30" s="55"/>
      <c r="E30" s="56"/>
      <c r="F30" s="57"/>
      <c r="G30" s="58"/>
      <c r="H30" s="59"/>
      <c r="I30" s="23">
        <f t="shared" si="0"/>
        <v>0</v>
      </c>
      <c r="J30" s="60"/>
      <c r="K30" s="23">
        <f t="shared" si="6"/>
        <v>0</v>
      </c>
      <c r="L30" s="24">
        <f t="shared" si="7"/>
        <v>0</v>
      </c>
      <c r="M30" s="61"/>
    </row>
    <row r="31" spans="1:13" s="62" customFormat="1" ht="18.75" customHeight="1" x14ac:dyDescent="0.3">
      <c r="A31" s="52"/>
      <c r="B31" s="53"/>
      <c r="C31" s="54"/>
      <c r="D31" s="55"/>
      <c r="E31" s="56"/>
      <c r="F31" s="57"/>
      <c r="G31" s="58"/>
      <c r="H31" s="59"/>
      <c r="I31" s="23">
        <f t="shared" si="0"/>
        <v>0</v>
      </c>
      <c r="J31" s="60"/>
      <c r="K31" s="23">
        <f t="shared" si="6"/>
        <v>0</v>
      </c>
      <c r="L31" s="24">
        <f t="shared" si="7"/>
        <v>0</v>
      </c>
      <c r="M31" s="61"/>
    </row>
    <row r="32" spans="1:13" s="62" customFormat="1" ht="18.75" customHeight="1" x14ac:dyDescent="0.3">
      <c r="A32" s="52"/>
      <c r="B32" s="53"/>
      <c r="C32" s="54"/>
      <c r="D32" s="55"/>
      <c r="E32" s="56"/>
      <c r="F32" s="57"/>
      <c r="G32" s="58"/>
      <c r="H32" s="59"/>
      <c r="I32" s="23">
        <f t="shared" si="0"/>
        <v>0</v>
      </c>
      <c r="J32" s="60"/>
      <c r="K32" s="23">
        <f t="shared" si="6"/>
        <v>0</v>
      </c>
      <c r="L32" s="24">
        <f t="shared" si="7"/>
        <v>0</v>
      </c>
      <c r="M32" s="61"/>
    </row>
    <row r="33" spans="1:13" s="62" customFormat="1" ht="18.75" customHeight="1" x14ac:dyDescent="0.3">
      <c r="A33" s="52"/>
      <c r="B33" s="53"/>
      <c r="C33" s="54"/>
      <c r="D33" s="55"/>
      <c r="E33" s="56"/>
      <c r="F33" s="57"/>
      <c r="G33" s="58"/>
      <c r="H33" s="59"/>
      <c r="I33" s="23">
        <f t="shared" si="0"/>
        <v>0</v>
      </c>
      <c r="J33" s="60"/>
      <c r="K33" s="23">
        <f t="shared" si="6"/>
        <v>0</v>
      </c>
      <c r="L33" s="24">
        <f t="shared" si="7"/>
        <v>0</v>
      </c>
      <c r="M33" s="61"/>
    </row>
    <row r="34" spans="1:13" ht="18.75" customHeight="1" x14ac:dyDescent="0.3">
      <c r="A34" s="32"/>
      <c r="B34" s="33" t="s">
        <v>49</v>
      </c>
      <c r="C34" s="34"/>
      <c r="D34" s="35"/>
      <c r="E34" s="36"/>
      <c r="F34" s="37"/>
      <c r="G34" s="38"/>
      <c r="H34" s="39"/>
      <c r="I34" s="40"/>
      <c r="J34" s="41"/>
      <c r="K34" s="40"/>
      <c r="L34" s="42"/>
      <c r="M34" s="43"/>
    </row>
    <row r="35" spans="1:13" s="62" customFormat="1" ht="18.75" customHeight="1" x14ac:dyDescent="0.3">
      <c r="A35" s="52">
        <v>1</v>
      </c>
      <c r="B35" s="53" t="s">
        <v>82</v>
      </c>
      <c r="C35" s="54"/>
      <c r="D35" s="55"/>
      <c r="E35" s="56"/>
      <c r="F35" s="57">
        <v>500</v>
      </c>
      <c r="G35" s="58" t="s">
        <v>72</v>
      </c>
      <c r="H35" s="59">
        <v>100</v>
      </c>
      <c r="I35" s="23">
        <f t="shared" ref="I35:I40" si="8">SUM(H35)*$F35</f>
        <v>50000</v>
      </c>
      <c r="J35" s="60">
        <v>30</v>
      </c>
      <c r="K35" s="23">
        <f t="shared" ref="K35:K40" si="9">SUM(J35)*$F35</f>
        <v>15000</v>
      </c>
      <c r="L35" s="24">
        <f t="shared" ref="L35:L40" si="10">SUM(,I35,K35)</f>
        <v>65000</v>
      </c>
      <c r="M35" s="61"/>
    </row>
    <row r="36" spans="1:13" s="62" customFormat="1" ht="18.75" customHeight="1" x14ac:dyDescent="0.3">
      <c r="A36" s="52"/>
      <c r="B36" s="53"/>
      <c r="C36" s="54"/>
      <c r="D36" s="55"/>
      <c r="E36" s="56"/>
      <c r="F36" s="57"/>
      <c r="G36" s="58"/>
      <c r="H36" s="59"/>
      <c r="I36" s="23">
        <f t="shared" si="8"/>
        <v>0</v>
      </c>
      <c r="J36" s="60"/>
      <c r="K36" s="23">
        <f t="shared" si="9"/>
        <v>0</v>
      </c>
      <c r="L36" s="24">
        <f t="shared" si="10"/>
        <v>0</v>
      </c>
      <c r="M36" s="61"/>
    </row>
    <row r="37" spans="1:13" s="62" customFormat="1" ht="18.75" customHeight="1" x14ac:dyDescent="0.3">
      <c r="A37" s="52"/>
      <c r="B37" s="53"/>
      <c r="C37" s="54"/>
      <c r="D37" s="55"/>
      <c r="E37" s="56"/>
      <c r="F37" s="57"/>
      <c r="G37" s="58"/>
      <c r="H37" s="59"/>
      <c r="I37" s="23">
        <f t="shared" si="8"/>
        <v>0</v>
      </c>
      <c r="J37" s="60"/>
      <c r="K37" s="23">
        <f t="shared" si="9"/>
        <v>0</v>
      </c>
      <c r="L37" s="24">
        <f t="shared" si="10"/>
        <v>0</v>
      </c>
      <c r="M37" s="61"/>
    </row>
    <row r="38" spans="1:13" s="62" customFormat="1" ht="18.75" customHeight="1" x14ac:dyDescent="0.3">
      <c r="A38" s="52"/>
      <c r="B38" s="53"/>
      <c r="C38" s="54"/>
      <c r="D38" s="55"/>
      <c r="E38" s="56"/>
      <c r="F38" s="57"/>
      <c r="G38" s="58"/>
      <c r="H38" s="59"/>
      <c r="I38" s="23">
        <f t="shared" si="8"/>
        <v>0</v>
      </c>
      <c r="J38" s="60"/>
      <c r="K38" s="23">
        <f t="shared" si="9"/>
        <v>0</v>
      </c>
      <c r="L38" s="24">
        <f t="shared" si="10"/>
        <v>0</v>
      </c>
      <c r="M38" s="61"/>
    </row>
    <row r="39" spans="1:13" s="62" customFormat="1" ht="18.75" customHeight="1" x14ac:dyDescent="0.3">
      <c r="A39" s="52"/>
      <c r="B39" s="53"/>
      <c r="C39" s="54"/>
      <c r="D39" s="55"/>
      <c r="E39" s="56"/>
      <c r="F39" s="57"/>
      <c r="G39" s="58"/>
      <c r="H39" s="59"/>
      <c r="I39" s="23">
        <f t="shared" si="8"/>
        <v>0</v>
      </c>
      <c r="J39" s="60"/>
      <c r="K39" s="23">
        <f t="shared" si="9"/>
        <v>0</v>
      </c>
      <c r="L39" s="24">
        <f t="shared" si="10"/>
        <v>0</v>
      </c>
      <c r="M39" s="61"/>
    </row>
    <row r="40" spans="1:13" s="62" customFormat="1" ht="18.75" customHeight="1" x14ac:dyDescent="0.3">
      <c r="A40" s="52"/>
      <c r="B40" s="53"/>
      <c r="C40" s="54"/>
      <c r="D40" s="55"/>
      <c r="E40" s="56"/>
      <c r="F40" s="57"/>
      <c r="G40" s="58"/>
      <c r="H40" s="59"/>
      <c r="I40" s="23">
        <f t="shared" si="8"/>
        <v>0</v>
      </c>
      <c r="J40" s="60"/>
      <c r="K40" s="23">
        <f t="shared" si="9"/>
        <v>0</v>
      </c>
      <c r="L40" s="24">
        <f t="shared" si="10"/>
        <v>0</v>
      </c>
      <c r="M40" s="61"/>
    </row>
    <row r="41" spans="1:13" s="62" customFormat="1" ht="18.75" customHeight="1" x14ac:dyDescent="0.3">
      <c r="A41" s="52"/>
      <c r="B41" s="53"/>
      <c r="C41" s="54"/>
      <c r="D41" s="55"/>
      <c r="E41" s="56"/>
      <c r="F41" s="57"/>
      <c r="G41" s="58"/>
      <c r="H41" s="59"/>
      <c r="I41" s="23">
        <f t="shared" si="0"/>
        <v>0</v>
      </c>
      <c r="J41" s="60"/>
      <c r="K41" s="23">
        <f t="shared" si="6"/>
        <v>0</v>
      </c>
      <c r="L41" s="24">
        <f t="shared" si="7"/>
        <v>0</v>
      </c>
      <c r="M41" s="61"/>
    </row>
    <row r="42" spans="1:13" s="62" customFormat="1" ht="18.75" customHeight="1" x14ac:dyDescent="0.3">
      <c r="A42" s="52"/>
      <c r="B42" s="53"/>
      <c r="C42" s="54"/>
      <c r="D42" s="55"/>
      <c r="E42" s="56"/>
      <c r="F42" s="57"/>
      <c r="G42" s="58"/>
      <c r="H42" s="59"/>
      <c r="I42" s="23">
        <f t="shared" si="0"/>
        <v>0</v>
      </c>
      <c r="J42" s="60"/>
      <c r="K42" s="23">
        <f t="shared" si="6"/>
        <v>0</v>
      </c>
      <c r="L42" s="24">
        <f t="shared" si="7"/>
        <v>0</v>
      </c>
      <c r="M42" s="61"/>
    </row>
    <row r="43" spans="1:13" s="62" customFormat="1" ht="18.75" customHeight="1" x14ac:dyDescent="0.3">
      <c r="A43" s="52"/>
      <c r="B43" s="53"/>
      <c r="C43" s="54"/>
      <c r="D43" s="55"/>
      <c r="E43" s="56"/>
      <c r="F43" s="57"/>
      <c r="G43" s="58"/>
      <c r="H43" s="59"/>
      <c r="I43" s="23">
        <f t="shared" si="0"/>
        <v>0</v>
      </c>
      <c r="J43" s="60"/>
      <c r="K43" s="23">
        <f t="shared" si="6"/>
        <v>0</v>
      </c>
      <c r="L43" s="24">
        <f t="shared" si="7"/>
        <v>0</v>
      </c>
      <c r="M43" s="61"/>
    </row>
    <row r="44" spans="1:13" s="62" customFormat="1" ht="18.75" customHeight="1" x14ac:dyDescent="0.3">
      <c r="A44" s="52"/>
      <c r="B44" s="53"/>
      <c r="C44" s="54"/>
      <c r="D44" s="55"/>
      <c r="E44" s="56"/>
      <c r="F44" s="57"/>
      <c r="G44" s="58"/>
      <c r="H44" s="59"/>
      <c r="I44" s="23">
        <f t="shared" si="0"/>
        <v>0</v>
      </c>
      <c r="J44" s="60"/>
      <c r="K44" s="23">
        <f t="shared" si="6"/>
        <v>0</v>
      </c>
      <c r="L44" s="24">
        <f t="shared" si="7"/>
        <v>0</v>
      </c>
      <c r="M44" s="61"/>
    </row>
    <row r="45" spans="1:13" s="62" customFormat="1" ht="18.75" customHeight="1" x14ac:dyDescent="0.3">
      <c r="A45" s="52"/>
      <c r="B45" s="53"/>
      <c r="C45" s="54"/>
      <c r="D45" s="55"/>
      <c r="E45" s="56"/>
      <c r="F45" s="57"/>
      <c r="G45" s="58"/>
      <c r="H45" s="59"/>
      <c r="I45" s="23">
        <f t="shared" si="0"/>
        <v>0</v>
      </c>
      <c r="J45" s="60"/>
      <c r="K45" s="23">
        <f t="shared" si="6"/>
        <v>0</v>
      </c>
      <c r="L45" s="24">
        <f t="shared" si="7"/>
        <v>0</v>
      </c>
      <c r="M45" s="61"/>
    </row>
    <row r="46" spans="1:13" s="62" customFormat="1" ht="18.75" customHeight="1" x14ac:dyDescent="0.3">
      <c r="A46" s="52"/>
      <c r="B46" s="53"/>
      <c r="C46" s="54"/>
      <c r="D46" s="55"/>
      <c r="E46" s="56"/>
      <c r="F46" s="57"/>
      <c r="G46" s="58"/>
      <c r="H46" s="59"/>
      <c r="I46" s="23">
        <f t="shared" si="0"/>
        <v>0</v>
      </c>
      <c r="J46" s="60"/>
      <c r="K46" s="23">
        <f t="shared" si="6"/>
        <v>0</v>
      </c>
      <c r="L46" s="24">
        <f t="shared" si="7"/>
        <v>0</v>
      </c>
      <c r="M46" s="61"/>
    </row>
    <row r="47" spans="1:13" ht="18.75" customHeight="1" x14ac:dyDescent="0.3">
      <c r="A47" s="44"/>
      <c r="B47" s="45"/>
      <c r="C47" s="46"/>
      <c r="D47" s="104" t="s">
        <v>29</v>
      </c>
      <c r="E47" s="104"/>
      <c r="F47" s="104"/>
      <c r="G47" s="105"/>
      <c r="H47" s="47"/>
      <c r="I47" s="47">
        <f>SUM(I8:I46)</f>
        <v>57000</v>
      </c>
      <c r="J47" s="47"/>
      <c r="K47" s="47">
        <f>SUM(K8:K46)</f>
        <v>17200</v>
      </c>
      <c r="L47" s="47">
        <f>SUM(L8:L46)</f>
        <v>74200</v>
      </c>
      <c r="M47" s="48"/>
    </row>
    <row r="49" spans="1:13" x14ac:dyDescent="0.3">
      <c r="A49" s="6"/>
      <c r="B49" s="18"/>
      <c r="C49" s="7"/>
      <c r="D49" s="15"/>
      <c r="E49" s="7"/>
      <c r="F49" s="5"/>
      <c r="G49" s="4"/>
      <c r="H49" s="10"/>
      <c r="I49" s="10"/>
      <c r="J49" s="11"/>
    </row>
    <row r="50" spans="1:13" x14ac:dyDescent="0.3">
      <c r="A50" s="28"/>
      <c r="B50" s="19"/>
      <c r="C50" s="9"/>
      <c r="D50" s="15"/>
      <c r="E50" s="8"/>
      <c r="F50" s="5"/>
      <c r="G50" s="4"/>
      <c r="H50" s="10"/>
      <c r="I50" s="10"/>
      <c r="J50" s="11"/>
    </row>
    <row r="51" spans="1:13" ht="21" x14ac:dyDescent="0.35">
      <c r="A51" s="29"/>
      <c r="D51" s="22" t="s">
        <v>25</v>
      </c>
      <c r="E51" s="22"/>
      <c r="F51" s="22"/>
      <c r="G51" s="30" t="s">
        <v>38</v>
      </c>
      <c r="H51" s="22"/>
      <c r="I51" s="22"/>
      <c r="K51" s="21"/>
      <c r="L51" s="21"/>
      <c r="M51" s="21"/>
    </row>
    <row r="52" spans="1:13" ht="21" x14ac:dyDescent="0.35">
      <c r="A52" s="29"/>
      <c r="D52" s="22"/>
      <c r="E52" s="22"/>
      <c r="F52" s="22"/>
      <c r="G52" s="30" t="str">
        <f>+งบหน้า!D26</f>
        <v>(ชื่อผู้ประมาณการของโรงเรียน)</v>
      </c>
      <c r="H52" s="22"/>
      <c r="I52" s="22"/>
      <c r="K52" s="21"/>
      <c r="L52" s="21"/>
      <c r="M52" s="21"/>
    </row>
    <row r="53" spans="1:13" x14ac:dyDescent="0.3">
      <c r="A53" s="29"/>
      <c r="D53" s="16"/>
      <c r="E53" s="16"/>
      <c r="F53" s="16"/>
      <c r="G53" s="28" t="str">
        <f>+งบหน้า!D27</f>
        <v>ตำแหน่งผู้ประมาณการ</v>
      </c>
      <c r="H53" s="16"/>
      <c r="I53" s="16"/>
      <c r="K53" s="16"/>
      <c r="L53" s="16"/>
      <c r="M53" s="16"/>
    </row>
    <row r="54" spans="1:13" x14ac:dyDescent="0.3">
      <c r="A54" s="29"/>
      <c r="D54" s="16"/>
      <c r="E54" s="16"/>
      <c r="F54" s="16"/>
      <c r="G54" s="28"/>
      <c r="H54" s="16"/>
      <c r="I54" s="16"/>
      <c r="K54" s="16"/>
      <c r="L54" s="16"/>
      <c r="M54" s="16"/>
    </row>
    <row r="55" spans="1:13" ht="21" x14ac:dyDescent="0.35">
      <c r="A55" s="29"/>
      <c r="D55" s="22" t="s">
        <v>26</v>
      </c>
      <c r="E55" s="22"/>
      <c r="F55" s="22"/>
      <c r="G55" s="30" t="s">
        <v>38</v>
      </c>
      <c r="H55" s="22"/>
      <c r="I55" s="50" t="s">
        <v>31</v>
      </c>
      <c r="K55" s="21"/>
      <c r="L55" s="21"/>
      <c r="M55" s="21"/>
    </row>
    <row r="56" spans="1:13" x14ac:dyDescent="0.3">
      <c r="A56" s="29"/>
      <c r="D56" s="16"/>
      <c r="E56" s="16"/>
      <c r="F56" s="16"/>
      <c r="G56" s="28" t="str">
        <f>+งบหน้า!D30</f>
        <v>(นายผู้บริหาร สถานศึกษา)</v>
      </c>
      <c r="H56" s="16"/>
      <c r="I56" s="16"/>
      <c r="K56" s="16"/>
      <c r="L56" s="16"/>
      <c r="M56" s="16"/>
    </row>
    <row r="57" spans="1:13" ht="21" x14ac:dyDescent="0.35">
      <c r="A57" s="29"/>
      <c r="D57" s="22"/>
      <c r="E57" s="22"/>
      <c r="F57" s="22"/>
      <c r="G57" s="31"/>
      <c r="H57" s="22"/>
      <c r="I57" s="103"/>
      <c r="J57" s="103"/>
      <c r="K57" s="103"/>
      <c r="L57" s="21"/>
      <c r="M57" s="21"/>
    </row>
    <row r="58" spans="1:13" x14ac:dyDescent="0.3">
      <c r="A58" s="29"/>
      <c r="D58" s="16"/>
      <c r="E58" s="16"/>
      <c r="F58" s="16"/>
      <c r="G58" s="28"/>
      <c r="H58" s="16"/>
      <c r="I58" s="16"/>
      <c r="K58" s="16"/>
      <c r="L58" s="16"/>
      <c r="M58" s="16"/>
    </row>
    <row r="59" spans="1:13" x14ac:dyDescent="0.3">
      <c r="D59" s="107"/>
      <c r="E59" s="107"/>
      <c r="F59" s="107"/>
      <c r="G59" s="107"/>
      <c r="H59" s="107"/>
      <c r="I59" s="107"/>
      <c r="J59" s="106"/>
      <c r="K59" s="106"/>
      <c r="L59" s="106"/>
      <c r="M59" s="106"/>
    </row>
  </sheetData>
  <mergeCells count="25">
    <mergeCell ref="M6:M7"/>
    <mergeCell ref="L6:L7"/>
    <mergeCell ref="F6:F7"/>
    <mergeCell ref="G6:G7"/>
    <mergeCell ref="B3:H3"/>
    <mergeCell ref="D4:H4"/>
    <mergeCell ref="A5:C5"/>
    <mergeCell ref="I5:J5"/>
    <mergeCell ref="D5:H5"/>
    <mergeCell ref="I57:K57"/>
    <mergeCell ref="D47:G47"/>
    <mergeCell ref="J59:M59"/>
    <mergeCell ref="D59:I59"/>
    <mergeCell ref="A1:M1"/>
    <mergeCell ref="J6:K6"/>
    <mergeCell ref="H6:I6"/>
    <mergeCell ref="A4:C4"/>
    <mergeCell ref="J3:M3"/>
    <mergeCell ref="K4:M4"/>
    <mergeCell ref="K5:M5"/>
    <mergeCell ref="A6:A7"/>
    <mergeCell ref="B6:E7"/>
    <mergeCell ref="I4:J4"/>
    <mergeCell ref="A2:D2"/>
    <mergeCell ref="E2:M2"/>
  </mergeCells>
  <phoneticPr fontId="3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8" orientation="landscape" horizontalDpi="300" verticalDpi="300" r:id="rId1"/>
  <headerFooter alignWithMargins="0">
    <oddHeader>&amp;R&amp;"TH SarabunPSK,ธรรมดา"&amp;14
แบบ &amp;A</oddHeader>
    <oddFooter>&amp;R&amp;"TH SarabunPSK,ธรรมดา"&amp;14   แผ่นที่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00"/>
  </sheetPr>
  <dimension ref="A1:K35"/>
  <sheetViews>
    <sheetView showGridLines="0" topLeftCell="A16" zoomScaleNormal="100" zoomScaleSheetLayoutView="100" workbookViewId="0">
      <selection activeCell="H35" sqref="H35"/>
    </sheetView>
  </sheetViews>
  <sheetFormatPr defaultRowHeight="21" x14ac:dyDescent="0.35"/>
  <cols>
    <col min="1" max="1" width="7.85546875" style="71" customWidth="1"/>
    <col min="2" max="2" width="1.28515625" style="71" customWidth="1"/>
    <col min="3" max="3" width="4.140625" style="71" customWidth="1"/>
    <col min="4" max="4" width="9.85546875" style="71" customWidth="1"/>
    <col min="5" max="5" width="23" style="71" customWidth="1"/>
    <col min="6" max="6" width="15.5703125" style="71" customWidth="1"/>
    <col min="7" max="7" width="3.28515625" style="71" customWidth="1"/>
    <col min="8" max="8" width="3.85546875" style="72" customWidth="1"/>
    <col min="9" max="9" width="8.42578125" style="72" customWidth="1"/>
    <col min="10" max="10" width="4.85546875" style="72" customWidth="1"/>
    <col min="11" max="11" width="16.85546875" style="71" customWidth="1"/>
    <col min="12" max="12" width="3.28515625" style="71" customWidth="1"/>
    <col min="13" max="16384" width="9.140625" style="71"/>
  </cols>
  <sheetData>
    <row r="1" spans="1:11" ht="9.75" customHeight="1" x14ac:dyDescent="0.35"/>
    <row r="2" spans="1:11" ht="22.5" x14ac:dyDescent="0.35">
      <c r="A2" s="179" t="s">
        <v>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x14ac:dyDescent="0.35">
      <c r="A3" s="158" t="str">
        <f>'ปร.4(ก).'!A2:B2</f>
        <v>งานซ่อมแซม</v>
      </c>
      <c r="B3" s="158"/>
      <c r="C3" s="158"/>
      <c r="D3" s="158"/>
      <c r="E3" s="183" t="str">
        <f>'ปร.4(ก).'!E2:M2</f>
        <v>อาคารเรียน อาคารประกอบ</v>
      </c>
      <c r="F3" s="183"/>
      <c r="G3" s="183"/>
      <c r="H3" s="183"/>
      <c r="I3" s="183"/>
      <c r="J3" s="183"/>
      <c r="K3" s="183"/>
    </row>
    <row r="4" spans="1:11" x14ac:dyDescent="0.35">
      <c r="A4" s="73" t="s">
        <v>21</v>
      </c>
      <c r="B4" s="140" t="str">
        <f>'ปร.4(ก).'!B3</f>
        <v>โรงเรียนในเมืองอันศิวิไลซ์</v>
      </c>
      <c r="C4" s="140"/>
      <c r="D4" s="140"/>
      <c r="E4" s="140"/>
      <c r="F4" s="140"/>
      <c r="G4" s="182" t="s">
        <v>7</v>
      </c>
      <c r="H4" s="182"/>
      <c r="I4" s="140" t="str">
        <f>'ปร.4(ก).'!J3</f>
        <v>กรุงเทพมหานคร</v>
      </c>
      <c r="J4" s="140"/>
      <c r="K4" s="140"/>
    </row>
    <row r="5" spans="1:11" x14ac:dyDescent="0.35">
      <c r="A5" s="170" t="s">
        <v>0</v>
      </c>
      <c r="B5" s="170"/>
      <c r="C5" s="140" t="str">
        <f>+B4</f>
        <v>โรงเรียนในเมืองอันศิวิไลซ์</v>
      </c>
      <c r="D5" s="140"/>
      <c r="E5" s="140"/>
      <c r="F5" s="140"/>
      <c r="G5" s="140"/>
      <c r="H5" s="140"/>
      <c r="I5" s="140"/>
      <c r="J5" s="140"/>
      <c r="K5" s="140"/>
    </row>
    <row r="6" spans="1:11" x14ac:dyDescent="0.35">
      <c r="A6" s="140" t="s">
        <v>75</v>
      </c>
      <c r="B6" s="140"/>
      <c r="C6" s="140"/>
      <c r="D6" s="140"/>
      <c r="E6" s="140"/>
      <c r="F6" s="140"/>
      <c r="G6" s="140" t="s">
        <v>9</v>
      </c>
      <c r="H6" s="140"/>
      <c r="I6" s="184">
        <v>1</v>
      </c>
      <c r="J6" s="184"/>
      <c r="K6" s="74" t="s">
        <v>10</v>
      </c>
    </row>
    <row r="7" spans="1:11" x14ac:dyDescent="0.35">
      <c r="A7" s="140" t="s">
        <v>1</v>
      </c>
      <c r="B7" s="140"/>
      <c r="C7" s="140"/>
      <c r="D7" s="140"/>
      <c r="E7" s="75">
        <f>'ปร.4(ก).'!K4</f>
        <v>242236</v>
      </c>
      <c r="F7" s="74"/>
      <c r="G7" s="140"/>
      <c r="H7" s="140"/>
      <c r="I7" s="140"/>
      <c r="J7" s="185"/>
      <c r="K7" s="185"/>
    </row>
    <row r="8" spans="1:11" ht="12" customHeight="1" thickBot="1" x14ac:dyDescent="0.4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</row>
    <row r="9" spans="1:11" ht="21.75" customHeight="1" thickTop="1" x14ac:dyDescent="0.35">
      <c r="A9" s="180" t="s">
        <v>2</v>
      </c>
      <c r="B9" s="146" t="s">
        <v>3</v>
      </c>
      <c r="C9" s="147"/>
      <c r="D9" s="147"/>
      <c r="E9" s="147"/>
      <c r="F9" s="147"/>
      <c r="G9" s="148"/>
      <c r="H9" s="152" t="s">
        <v>16</v>
      </c>
      <c r="I9" s="153"/>
      <c r="J9" s="154"/>
      <c r="K9" s="180" t="s">
        <v>4</v>
      </c>
    </row>
    <row r="10" spans="1:11" ht="21.75" customHeight="1" thickBot="1" x14ac:dyDescent="0.4">
      <c r="A10" s="181"/>
      <c r="B10" s="149"/>
      <c r="C10" s="150"/>
      <c r="D10" s="150"/>
      <c r="E10" s="150"/>
      <c r="F10" s="150"/>
      <c r="G10" s="151"/>
      <c r="H10" s="155" t="s">
        <v>17</v>
      </c>
      <c r="I10" s="156"/>
      <c r="J10" s="157"/>
      <c r="K10" s="181"/>
    </row>
    <row r="11" spans="1:11" ht="21.75" thickTop="1" x14ac:dyDescent="0.35">
      <c r="A11" s="76"/>
      <c r="B11" s="172" t="s">
        <v>5</v>
      </c>
      <c r="C11" s="173"/>
      <c r="D11" s="173"/>
      <c r="E11" s="173"/>
      <c r="F11" s="173"/>
      <c r="G11" s="174"/>
      <c r="H11" s="143"/>
      <c r="I11" s="144"/>
      <c r="J11" s="145"/>
      <c r="K11" s="76"/>
    </row>
    <row r="12" spans="1:11" x14ac:dyDescent="0.35">
      <c r="A12" s="77">
        <f>A11+1</f>
        <v>1</v>
      </c>
      <c r="B12" s="141" t="s">
        <v>23</v>
      </c>
      <c r="C12" s="140"/>
      <c r="D12" s="140"/>
      <c r="E12" s="140"/>
      <c r="F12" s="140"/>
      <c r="G12" s="142"/>
      <c r="H12" s="137">
        <f>+'ปร.4(ก).'!L47</f>
        <v>74200</v>
      </c>
      <c r="I12" s="138"/>
      <c r="J12" s="139"/>
      <c r="K12" s="78"/>
    </row>
    <row r="13" spans="1:11" x14ac:dyDescent="0.35">
      <c r="A13" s="77"/>
      <c r="B13" s="141"/>
      <c r="C13" s="140"/>
      <c r="D13" s="140"/>
      <c r="E13" s="140"/>
      <c r="F13" s="140"/>
      <c r="G13" s="142"/>
      <c r="H13" s="137"/>
      <c r="I13" s="138"/>
      <c r="J13" s="139"/>
      <c r="K13" s="78"/>
    </row>
    <row r="14" spans="1:11" x14ac:dyDescent="0.35">
      <c r="A14" s="77"/>
      <c r="B14" s="141"/>
      <c r="C14" s="140"/>
      <c r="D14" s="140"/>
      <c r="E14" s="140"/>
      <c r="F14" s="140"/>
      <c r="G14" s="142"/>
      <c r="H14" s="137"/>
      <c r="I14" s="138"/>
      <c r="J14" s="139"/>
      <c r="K14" s="78"/>
    </row>
    <row r="15" spans="1:11" x14ac:dyDescent="0.35">
      <c r="A15" s="79"/>
      <c r="B15" s="159"/>
      <c r="C15" s="160"/>
      <c r="D15" s="160"/>
      <c r="E15" s="160"/>
      <c r="F15" s="160"/>
      <c r="G15" s="161"/>
      <c r="H15" s="137"/>
      <c r="I15" s="138"/>
      <c r="J15" s="139"/>
      <c r="K15" s="78"/>
    </row>
    <row r="16" spans="1:11" x14ac:dyDescent="0.35">
      <c r="A16" s="79"/>
      <c r="B16" s="159"/>
      <c r="C16" s="160"/>
      <c r="D16" s="160"/>
      <c r="E16" s="160"/>
      <c r="F16" s="160"/>
      <c r="G16" s="161"/>
      <c r="H16" s="137"/>
      <c r="I16" s="138"/>
      <c r="J16" s="139"/>
      <c r="K16" s="78"/>
    </row>
    <row r="17" spans="1:11" x14ac:dyDescent="0.35">
      <c r="A17" s="79"/>
      <c r="B17" s="159"/>
      <c r="C17" s="160"/>
      <c r="D17" s="160"/>
      <c r="E17" s="160"/>
      <c r="F17" s="160"/>
      <c r="G17" s="161"/>
      <c r="H17" s="137"/>
      <c r="I17" s="138"/>
      <c r="J17" s="139"/>
      <c r="K17" s="78"/>
    </row>
    <row r="18" spans="1:11" x14ac:dyDescent="0.35">
      <c r="A18" s="79"/>
      <c r="B18" s="159"/>
      <c r="C18" s="160"/>
      <c r="D18" s="160"/>
      <c r="E18" s="160"/>
      <c r="F18" s="160"/>
      <c r="G18" s="161"/>
      <c r="H18" s="137"/>
      <c r="I18" s="138"/>
      <c r="J18" s="139"/>
      <c r="K18" s="78"/>
    </row>
    <row r="19" spans="1:11" x14ac:dyDescent="0.35">
      <c r="A19" s="79"/>
      <c r="B19" s="159"/>
      <c r="C19" s="160"/>
      <c r="D19" s="160"/>
      <c r="E19" s="160"/>
      <c r="F19" s="160"/>
      <c r="G19" s="161"/>
      <c r="H19" s="137"/>
      <c r="I19" s="138"/>
      <c r="J19" s="139"/>
      <c r="K19" s="78"/>
    </row>
    <row r="20" spans="1:11" ht="21.75" thickBot="1" x14ac:dyDescent="0.4">
      <c r="A20" s="80"/>
      <c r="B20" s="164"/>
      <c r="C20" s="165"/>
      <c r="D20" s="165"/>
      <c r="E20" s="165"/>
      <c r="F20" s="165"/>
      <c r="G20" s="166"/>
      <c r="H20" s="167"/>
      <c r="I20" s="168"/>
      <c r="J20" s="169"/>
      <c r="K20" s="81"/>
    </row>
    <row r="21" spans="1:11" ht="22.5" thickTop="1" thickBot="1" x14ac:dyDescent="0.4">
      <c r="A21" s="162" t="s">
        <v>5</v>
      </c>
      <c r="B21" s="193" t="s">
        <v>24</v>
      </c>
      <c r="C21" s="194"/>
      <c r="D21" s="194"/>
      <c r="E21" s="194"/>
      <c r="F21" s="194"/>
      <c r="G21" s="195"/>
      <c r="H21" s="190">
        <f>SUM(H12:H20)</f>
        <v>74200</v>
      </c>
      <c r="I21" s="191"/>
      <c r="J21" s="192"/>
      <c r="K21" s="82" t="s">
        <v>8</v>
      </c>
    </row>
    <row r="22" spans="1:11" ht="22.5" thickTop="1" thickBot="1" x14ac:dyDescent="0.4">
      <c r="A22" s="163"/>
      <c r="B22" s="196" t="str">
        <f>"("&amp;BAHTTEXT(H21)&amp;")"</f>
        <v>(เจ็ดหมื่นสี่พันสองร้อยบาทถ้วน)</v>
      </c>
      <c r="C22" s="197"/>
      <c r="D22" s="197"/>
      <c r="E22" s="197"/>
      <c r="F22" s="197"/>
      <c r="G22" s="197"/>
      <c r="H22" s="197"/>
      <c r="I22" s="197"/>
      <c r="J22" s="197"/>
      <c r="K22" s="83"/>
    </row>
    <row r="23" spans="1:11" ht="30" customHeight="1" thickTop="1" x14ac:dyDescent="0.35">
      <c r="B23" s="201"/>
      <c r="C23" s="201"/>
      <c r="D23" s="201"/>
      <c r="E23" s="198"/>
      <c r="F23" s="198"/>
      <c r="G23" s="84"/>
      <c r="H23" s="198"/>
      <c r="I23" s="198"/>
      <c r="J23" s="198"/>
      <c r="K23" s="198"/>
    </row>
    <row r="24" spans="1:11" s="87" customFormat="1" x14ac:dyDescent="0.35">
      <c r="A24" s="187" t="s">
        <v>25</v>
      </c>
      <c r="B24" s="187"/>
      <c r="C24" s="187"/>
      <c r="D24" s="187"/>
      <c r="E24" s="188" t="str">
        <f>+'ปร.4(ก).'!G51</f>
        <v>.......................................................</v>
      </c>
      <c r="F24" s="188"/>
      <c r="G24" s="188"/>
      <c r="H24" s="188"/>
      <c r="I24" s="85"/>
      <c r="J24" s="85"/>
      <c r="K24" s="86"/>
    </row>
    <row r="25" spans="1:11" x14ac:dyDescent="0.35">
      <c r="A25" s="88"/>
      <c r="B25" s="200"/>
      <c r="C25" s="200"/>
      <c r="D25" s="200"/>
      <c r="E25" s="199" t="str">
        <f>+'ปร.4(ก).'!G52</f>
        <v>(ชื่อผู้ประมาณการของโรงเรียน)</v>
      </c>
      <c r="F25" s="199"/>
      <c r="G25" s="199"/>
      <c r="H25" s="199"/>
      <c r="I25" s="89"/>
      <c r="J25" s="89"/>
      <c r="K25" s="86"/>
    </row>
    <row r="26" spans="1:11" x14ac:dyDescent="0.35">
      <c r="A26" s="88"/>
      <c r="B26" s="90"/>
      <c r="C26" s="90"/>
      <c r="D26" s="90"/>
      <c r="E26" s="199" t="str">
        <f>+'ปร.4(ก).'!G53</f>
        <v>ตำแหน่งผู้ประมาณการ</v>
      </c>
      <c r="F26" s="199"/>
      <c r="G26" s="91"/>
      <c r="H26" s="91"/>
      <c r="I26" s="89"/>
      <c r="J26" s="89"/>
      <c r="K26" s="86"/>
    </row>
    <row r="27" spans="1:11" ht="30" customHeight="1" x14ac:dyDescent="0.35">
      <c r="A27" s="187" t="s">
        <v>26</v>
      </c>
      <c r="B27" s="187"/>
      <c r="C27" s="187"/>
      <c r="D27" s="187"/>
      <c r="E27" s="188" t="s">
        <v>28</v>
      </c>
      <c r="F27" s="188"/>
      <c r="G27" s="89" t="s">
        <v>31</v>
      </c>
      <c r="H27" s="86"/>
      <c r="I27" s="85"/>
      <c r="J27" s="85"/>
      <c r="K27" s="86"/>
    </row>
    <row r="28" spans="1:11" ht="30" customHeight="1" x14ac:dyDescent="0.35">
      <c r="A28" s="86"/>
      <c r="B28" s="177"/>
      <c r="C28" s="177"/>
      <c r="D28" s="177"/>
      <c r="E28" s="189" t="str">
        <f>+'ปร.4(ก).'!G56</f>
        <v>(นายผู้บริหาร สถานศึกษา)</v>
      </c>
      <c r="F28" s="189"/>
      <c r="G28" s="85"/>
      <c r="H28" s="86"/>
      <c r="I28" s="89"/>
      <c r="J28" s="89"/>
      <c r="K28" s="86"/>
    </row>
    <row r="29" spans="1:11" ht="30" customHeight="1" x14ac:dyDescent="0.35">
      <c r="A29" s="187" t="s">
        <v>26</v>
      </c>
      <c r="B29" s="187"/>
      <c r="C29" s="187"/>
      <c r="D29" s="187"/>
      <c r="E29" s="188" t="s">
        <v>28</v>
      </c>
      <c r="F29" s="188"/>
      <c r="G29" s="178" t="s">
        <v>39</v>
      </c>
      <c r="H29" s="178"/>
      <c r="I29" s="178"/>
      <c r="J29" s="178"/>
      <c r="K29" s="178"/>
    </row>
    <row r="30" spans="1:11" x14ac:dyDescent="0.35">
      <c r="A30" s="86"/>
      <c r="B30" s="177"/>
      <c r="C30" s="177"/>
      <c r="D30" s="177"/>
      <c r="E30" s="176" t="s">
        <v>41</v>
      </c>
      <c r="F30" s="176"/>
      <c r="G30" s="175"/>
      <c r="H30" s="175"/>
      <c r="I30" s="175"/>
      <c r="J30" s="175"/>
      <c r="K30" s="175"/>
    </row>
    <row r="31" spans="1:11" ht="30" customHeight="1" x14ac:dyDescent="0.35">
      <c r="A31" s="187" t="s">
        <v>27</v>
      </c>
      <c r="B31" s="187"/>
      <c r="C31" s="187"/>
      <c r="D31" s="187"/>
      <c r="E31" s="188" t="s">
        <v>28</v>
      </c>
      <c r="F31" s="188"/>
      <c r="G31" s="178" t="s">
        <v>40</v>
      </c>
      <c r="H31" s="178"/>
      <c r="I31" s="178"/>
      <c r="J31" s="178"/>
      <c r="K31" s="178"/>
    </row>
    <row r="32" spans="1:11" x14ac:dyDescent="0.35">
      <c r="A32" s="86"/>
      <c r="B32" s="177"/>
      <c r="C32" s="177"/>
      <c r="D32" s="177"/>
      <c r="E32" s="176" t="s">
        <v>42</v>
      </c>
      <c r="F32" s="176"/>
      <c r="G32" s="175"/>
      <c r="H32" s="175"/>
      <c r="I32" s="175"/>
      <c r="J32" s="175"/>
      <c r="K32" s="175"/>
    </row>
    <row r="33" spans="1:11" ht="30" customHeight="1" x14ac:dyDescent="0.35">
      <c r="A33" s="86"/>
      <c r="B33" s="92"/>
      <c r="C33" s="92"/>
      <c r="D33" s="92"/>
      <c r="E33" s="91"/>
      <c r="F33" s="91"/>
      <c r="G33" s="93"/>
      <c r="H33" s="93"/>
      <c r="I33" s="93"/>
      <c r="J33" s="93"/>
      <c r="K33" s="93"/>
    </row>
    <row r="34" spans="1:11" ht="30" customHeight="1" x14ac:dyDescent="0.35">
      <c r="B34" s="187"/>
      <c r="C34" s="187"/>
      <c r="D34" s="187"/>
      <c r="E34" s="188"/>
      <c r="F34" s="188"/>
      <c r="G34" s="94"/>
      <c r="H34" s="89"/>
      <c r="I34" s="89"/>
      <c r="J34" s="89"/>
      <c r="K34" s="86"/>
    </row>
    <row r="35" spans="1:11" x14ac:dyDescent="0.35">
      <c r="B35" s="177"/>
      <c r="C35" s="177"/>
      <c r="D35" s="177"/>
      <c r="E35" s="186"/>
      <c r="F35" s="186"/>
      <c r="G35" s="95"/>
      <c r="H35" s="85"/>
      <c r="I35" s="85"/>
      <c r="J35" s="85"/>
      <c r="K35" s="86"/>
    </row>
  </sheetData>
  <sheetProtection algorithmName="SHA-512" hashValue="NBZQlPwd2KxEvxHHvjtF8f/pw3Na2qf8LAeHdS/HE/I5JBgPCFZfTXKaYkJakxJqAnAIKHliM/cocDxf7lKtZg==" saltValue="tuM1E+xkzbqNFoEJpeE07g==" spinCount="100000" sheet="1" objects="1" scenarios="1"/>
  <mergeCells count="74">
    <mergeCell ref="G30:K30"/>
    <mergeCell ref="G31:K31"/>
    <mergeCell ref="G24:H24"/>
    <mergeCell ref="G25:H25"/>
    <mergeCell ref="H23:K23"/>
    <mergeCell ref="A27:D27"/>
    <mergeCell ref="E27:F27"/>
    <mergeCell ref="B28:D28"/>
    <mergeCell ref="E28:F28"/>
    <mergeCell ref="H18:J18"/>
    <mergeCell ref="H21:J21"/>
    <mergeCell ref="B21:G21"/>
    <mergeCell ref="B19:G19"/>
    <mergeCell ref="B22:J22"/>
    <mergeCell ref="E23:F23"/>
    <mergeCell ref="E25:F25"/>
    <mergeCell ref="B25:D25"/>
    <mergeCell ref="B23:D23"/>
    <mergeCell ref="E26:F26"/>
    <mergeCell ref="E24:F24"/>
    <mergeCell ref="A24:D24"/>
    <mergeCell ref="B35:D35"/>
    <mergeCell ref="E35:F35"/>
    <mergeCell ref="B34:D34"/>
    <mergeCell ref="E34:F34"/>
    <mergeCell ref="E29:F29"/>
    <mergeCell ref="E30:F30"/>
    <mergeCell ref="E31:F31"/>
    <mergeCell ref="B32:D32"/>
    <mergeCell ref="A29:D29"/>
    <mergeCell ref="A31:D31"/>
    <mergeCell ref="G32:K32"/>
    <mergeCell ref="E32:F32"/>
    <mergeCell ref="B30:D30"/>
    <mergeCell ref="G29:K29"/>
    <mergeCell ref="A2:K2"/>
    <mergeCell ref="A9:A10"/>
    <mergeCell ref="K9:K10"/>
    <mergeCell ref="A7:D7"/>
    <mergeCell ref="G4:H4"/>
    <mergeCell ref="B4:F4"/>
    <mergeCell ref="A6:F6"/>
    <mergeCell ref="E3:K3"/>
    <mergeCell ref="I4:K4"/>
    <mergeCell ref="G6:H6"/>
    <mergeCell ref="I6:J6"/>
    <mergeCell ref="J7:K7"/>
    <mergeCell ref="A3:D3"/>
    <mergeCell ref="B17:G17"/>
    <mergeCell ref="H17:J17"/>
    <mergeCell ref="B18:G18"/>
    <mergeCell ref="A21:A22"/>
    <mergeCell ref="B20:G20"/>
    <mergeCell ref="H19:J19"/>
    <mergeCell ref="H20:J20"/>
    <mergeCell ref="A5:B5"/>
    <mergeCell ref="A8:K8"/>
    <mergeCell ref="C5:K5"/>
    <mergeCell ref="B16:G16"/>
    <mergeCell ref="H16:J16"/>
    <mergeCell ref="B11:G11"/>
    <mergeCell ref="B15:G15"/>
    <mergeCell ref="H13:J13"/>
    <mergeCell ref="H15:J15"/>
    <mergeCell ref="G7:I7"/>
    <mergeCell ref="B13:G13"/>
    <mergeCell ref="B14:G14"/>
    <mergeCell ref="H11:J11"/>
    <mergeCell ref="B12:G12"/>
    <mergeCell ref="B9:G10"/>
    <mergeCell ref="H9:J9"/>
    <mergeCell ref="H10:J10"/>
    <mergeCell ref="H12:J12"/>
    <mergeCell ref="H14:J14"/>
  </mergeCells>
  <phoneticPr fontId="3" type="noConversion"/>
  <pageMargins left="0.59055118110236227" right="0.19685039370078741" top="0.6692913385826772" bottom="0.6692913385826772" header="0.19685039370078741" footer="0.51181102362204722"/>
  <pageSetup paperSize="9" scale="97" orientation="portrait" horizontalDpi="300" verticalDpi="300" r:id="rId1"/>
  <headerFooter alignWithMargins="0">
    <oddHeader>&amp;R&amp;"TH SarabunPSK,ธรรมดา"&amp;14
แบบ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5241C-CC55-4A31-97FB-BB37408ADB3F}">
  <sheetPr>
    <tabColor rgb="FFFFFF00"/>
  </sheetPr>
  <dimension ref="A1:I35"/>
  <sheetViews>
    <sheetView showGridLines="0" zoomScaleNormal="100" workbookViewId="0">
      <selection activeCell="F24" sqref="F24"/>
    </sheetView>
  </sheetViews>
  <sheetFormatPr defaultRowHeight="18.75" x14ac:dyDescent="0.3"/>
  <cols>
    <col min="1" max="1" width="8.28515625" style="4" customWidth="1"/>
    <col min="2" max="2" width="11" style="4" bestFit="1" customWidth="1"/>
    <col min="3" max="3" width="10" style="4" customWidth="1"/>
    <col min="4" max="16384" width="9.140625" style="4"/>
  </cols>
  <sheetData>
    <row r="1" spans="1:9" x14ac:dyDescent="0.3">
      <c r="A1" s="202" t="s">
        <v>32</v>
      </c>
      <c r="B1" s="202"/>
      <c r="C1" s="202"/>
      <c r="D1" s="202"/>
      <c r="E1" s="202"/>
      <c r="F1" s="202"/>
      <c r="G1" s="202"/>
      <c r="H1" s="202"/>
      <c r="I1" s="202"/>
    </row>
    <row r="3" spans="1:9" x14ac:dyDescent="0.3">
      <c r="A3" s="16" t="str">
        <f>'ปร.4(ก).'!A2:B2</f>
        <v>งานซ่อมแซม</v>
      </c>
      <c r="B3" s="25"/>
      <c r="C3" s="25" t="str">
        <f>'ปร.4(ก).'!E2</f>
        <v>อาคารเรียน อาคารประกอบ</v>
      </c>
      <c r="D3" s="25"/>
    </row>
    <row r="4" spans="1:9" x14ac:dyDescent="0.3">
      <c r="A4" s="4" t="s">
        <v>21</v>
      </c>
      <c r="C4" s="4" t="str">
        <f>'ปร.4(ก).'!B3</f>
        <v>โรงเรียนในเมืองอันศิวิไลซ์</v>
      </c>
    </row>
    <row r="6" spans="1:9" x14ac:dyDescent="0.3">
      <c r="B6" s="1" t="s">
        <v>46</v>
      </c>
    </row>
    <row r="7" spans="1:9" x14ac:dyDescent="0.3">
      <c r="A7" s="4" t="s">
        <v>79</v>
      </c>
    </row>
    <row r="8" spans="1:9" x14ac:dyDescent="0.3">
      <c r="A8" s="26" t="s">
        <v>33</v>
      </c>
    </row>
    <row r="9" spans="1:9" s="65" customFormat="1" x14ac:dyDescent="0.3">
      <c r="B9" s="65" t="s">
        <v>35</v>
      </c>
    </row>
    <row r="10" spans="1:9" s="65" customFormat="1" x14ac:dyDescent="0.3">
      <c r="B10" s="65" t="s">
        <v>36</v>
      </c>
    </row>
    <row r="11" spans="1:9" s="65" customFormat="1" x14ac:dyDescent="0.3"/>
    <row r="12" spans="1:9" s="65" customFormat="1" x14ac:dyDescent="0.3"/>
    <row r="13" spans="1:9" s="65" customFormat="1" x14ac:dyDescent="0.3"/>
    <row r="14" spans="1:9" s="65" customFormat="1" x14ac:dyDescent="0.3"/>
    <row r="15" spans="1:9" s="65" customFormat="1" x14ac:dyDescent="0.3"/>
    <row r="16" spans="1:9" s="65" customFormat="1" x14ac:dyDescent="0.3"/>
    <row r="17" spans="1:8" s="65" customFormat="1" x14ac:dyDescent="0.3"/>
    <row r="18" spans="1:8" s="65" customFormat="1" x14ac:dyDescent="0.3"/>
    <row r="19" spans="1:8" x14ac:dyDescent="0.3">
      <c r="A19" s="26" t="s">
        <v>34</v>
      </c>
    </row>
    <row r="20" spans="1:8" s="65" customFormat="1" x14ac:dyDescent="0.3">
      <c r="B20" s="65" t="s">
        <v>35</v>
      </c>
    </row>
    <row r="21" spans="1:8" s="65" customFormat="1" x14ac:dyDescent="0.3">
      <c r="B21" s="65" t="s">
        <v>36</v>
      </c>
    </row>
    <row r="22" spans="1:8" s="65" customFormat="1" x14ac:dyDescent="0.3"/>
    <row r="23" spans="1:8" s="65" customFormat="1" x14ac:dyDescent="0.3"/>
    <row r="24" spans="1:8" s="65" customFormat="1" x14ac:dyDescent="0.3"/>
    <row r="25" spans="1:8" s="65" customFormat="1" x14ac:dyDescent="0.3"/>
    <row r="26" spans="1:8" s="65" customFormat="1" x14ac:dyDescent="0.3"/>
    <row r="27" spans="1:8" s="65" customFormat="1" x14ac:dyDescent="0.3"/>
    <row r="28" spans="1:8" s="65" customFormat="1" x14ac:dyDescent="0.3"/>
    <row r="29" spans="1:8" s="65" customFormat="1" x14ac:dyDescent="0.3"/>
    <row r="30" spans="1:8" s="65" customFormat="1" x14ac:dyDescent="0.3"/>
    <row r="31" spans="1:8" x14ac:dyDescent="0.3">
      <c r="B31" s="4" t="s">
        <v>25</v>
      </c>
      <c r="D31" s="106" t="s">
        <v>37</v>
      </c>
      <c r="E31" s="106"/>
      <c r="F31" s="106"/>
      <c r="G31" s="27"/>
      <c r="H31" s="13"/>
    </row>
    <row r="32" spans="1:8" x14ac:dyDescent="0.3">
      <c r="D32" s="106" t="str">
        <f>+'ปร.4(ก).'!G52</f>
        <v>(ชื่อผู้ประมาณการของโรงเรียน)</v>
      </c>
      <c r="E32" s="106"/>
      <c r="F32" s="106"/>
      <c r="G32" s="16"/>
      <c r="H32" s="13"/>
    </row>
    <row r="34" spans="2:8" x14ac:dyDescent="0.3">
      <c r="B34" s="4" t="s">
        <v>26</v>
      </c>
      <c r="D34" s="106" t="s">
        <v>37</v>
      </c>
      <c r="E34" s="106"/>
      <c r="F34" s="106"/>
      <c r="G34" s="27" t="s">
        <v>31</v>
      </c>
      <c r="H34" s="13"/>
    </row>
    <row r="35" spans="2:8" x14ac:dyDescent="0.3">
      <c r="D35" s="106" t="str">
        <f>+'ปร.4(ก).'!G56</f>
        <v>(นายผู้บริหาร สถานศึกษา)</v>
      </c>
      <c r="E35" s="106"/>
      <c r="F35" s="106"/>
      <c r="G35" s="16"/>
      <c r="H35" s="13"/>
    </row>
  </sheetData>
  <mergeCells count="5">
    <mergeCell ref="A1:I1"/>
    <mergeCell ref="D34:F34"/>
    <mergeCell ref="D35:F35"/>
    <mergeCell ref="D31:F31"/>
    <mergeCell ref="D32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งบหน้า</vt:lpstr>
      <vt:lpstr>ปร.4(ก).</vt:lpstr>
      <vt:lpstr>ปร.6</vt:lpstr>
      <vt:lpstr>แบบรูป</vt:lpstr>
      <vt:lpstr>ปร.6!Print_Area</vt:lpstr>
      <vt:lpstr>'ปร.4(ก).'!Print_Titles</vt:lpstr>
    </vt:vector>
  </TitlesOfParts>
  <Company>SK.Civil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Job Obec</cp:lastModifiedBy>
  <cp:lastPrinted>2020-05-18T00:59:52Z</cp:lastPrinted>
  <dcterms:created xsi:type="dcterms:W3CDTF">2012-02-29T01:43:10Z</dcterms:created>
  <dcterms:modified xsi:type="dcterms:W3CDTF">2020-05-18T09:51:55Z</dcterms:modified>
</cp:coreProperties>
</file>